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hiB\Desktop\"/>
    </mc:Choice>
  </mc:AlternateContent>
  <xr:revisionPtr revIDLastSave="0" documentId="8_{4C2874DA-66DA-4724-B717-BA8B428B1CD3}" xr6:coauthVersionLast="45" xr6:coauthVersionMax="45" xr10:uidLastSave="{00000000-0000-0000-0000-000000000000}"/>
  <bookViews>
    <workbookView xWindow="-120" yWindow="-120" windowWidth="29040" windowHeight="15840" xr2:uid="{3BAADB11-F471-4106-AE87-921AB527E662}"/>
  </bookViews>
  <sheets>
    <sheet name="設計" sheetId="1" r:id="rId1"/>
  </sheets>
  <externalReferences>
    <externalReference r:id="rId2"/>
    <externalReference r:id="rId3"/>
    <externalReference r:id="rId4"/>
  </externalReferences>
  <definedNames>
    <definedName name="_xlnm.Print_Area" localSheetId="0">設計!$A$1:$O$315</definedName>
    <definedName name="Z_E7C8A2B0_0483_4732_B917_0AD922107466_.wvu.Cols" localSheetId="0" hidden="1">設計!$P:$P,設計!$R:$V</definedName>
    <definedName name="Z_E7C8A2B0_0483_4732_B917_0AD922107466_.wvu.PrintArea" localSheetId="0" hidden="1">設計!$A$1:$N$315</definedName>
    <definedName name="タケ在庫">[3]通常!$T$130:$U$135</definedName>
    <definedName name="在庫表">#REF!</definedName>
    <definedName name="祝日">[1]通常!$C$317:$C$366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14" i="1" l="1"/>
  <c r="J314" i="1"/>
  <c r="Q313" i="1"/>
  <c r="J313" i="1" s="1"/>
  <c r="Q312" i="1"/>
  <c r="J312" i="1" s="1"/>
  <c r="Q311" i="1"/>
  <c r="J311" i="1"/>
  <c r="Q310" i="1"/>
  <c r="J310" i="1" s="1"/>
  <c r="Q309" i="1"/>
  <c r="J309" i="1" s="1"/>
  <c r="Q308" i="1"/>
  <c r="Q307" i="1"/>
  <c r="Q306" i="1"/>
  <c r="Q305" i="1"/>
  <c r="Q304" i="1"/>
  <c r="J304" i="1" s="1"/>
  <c r="Q303" i="1"/>
  <c r="J303" i="1"/>
  <c r="Q302" i="1"/>
  <c r="Q301" i="1"/>
  <c r="Q300" i="1"/>
  <c r="Q299" i="1"/>
  <c r="J299" i="1"/>
  <c r="Q298" i="1"/>
  <c r="J298" i="1" s="1"/>
  <c r="Q297" i="1"/>
  <c r="J297" i="1" s="1"/>
  <c r="Q296" i="1"/>
  <c r="J296" i="1"/>
  <c r="Q295" i="1"/>
  <c r="J295" i="1" s="1"/>
  <c r="Q294" i="1"/>
  <c r="J294" i="1" s="1"/>
  <c r="Q293" i="1"/>
  <c r="Q292" i="1"/>
  <c r="Q291" i="1"/>
  <c r="Q290" i="1"/>
  <c r="J290" i="1" s="1"/>
  <c r="Q289" i="1"/>
  <c r="J289" i="1" s="1"/>
  <c r="Q288" i="1"/>
  <c r="J288" i="1"/>
  <c r="Q287" i="1"/>
  <c r="J287" i="1" s="1"/>
  <c r="Q286" i="1"/>
  <c r="J286" i="1" s="1"/>
  <c r="Q285" i="1"/>
  <c r="J285" i="1"/>
  <c r="Q284" i="1"/>
  <c r="J284" i="1" s="1"/>
  <c r="Q283" i="1"/>
  <c r="J283" i="1" s="1"/>
  <c r="Q282" i="1"/>
  <c r="J282" i="1"/>
  <c r="Q281" i="1"/>
  <c r="J281" i="1" s="1"/>
  <c r="Q280" i="1"/>
  <c r="J280" i="1" s="1"/>
  <c r="Q279" i="1"/>
  <c r="J279" i="1"/>
  <c r="Q278" i="1"/>
  <c r="J278" i="1" s="1"/>
  <c r="Q277" i="1"/>
  <c r="J277" i="1" s="1"/>
  <c r="Q276" i="1"/>
  <c r="J276" i="1"/>
  <c r="Q275" i="1"/>
  <c r="J275" i="1" s="1"/>
  <c r="Q274" i="1"/>
  <c r="J274" i="1" s="1"/>
  <c r="Q273" i="1"/>
  <c r="J273" i="1"/>
  <c r="Q272" i="1"/>
  <c r="J272" i="1" s="1"/>
  <c r="Q271" i="1"/>
  <c r="J271" i="1" s="1"/>
  <c r="Q270" i="1"/>
  <c r="J270" i="1"/>
  <c r="Q269" i="1"/>
  <c r="J269" i="1" s="1"/>
  <c r="Q268" i="1"/>
  <c r="J268" i="1" s="1"/>
  <c r="Q267" i="1"/>
  <c r="J267" i="1"/>
  <c r="Q266" i="1"/>
  <c r="J266" i="1" s="1"/>
  <c r="Q265" i="1"/>
  <c r="J265" i="1" s="1"/>
  <c r="Q264" i="1"/>
  <c r="J264" i="1"/>
  <c r="Q263" i="1"/>
  <c r="J263" i="1" s="1"/>
  <c r="Q262" i="1"/>
  <c r="J262" i="1" s="1"/>
  <c r="Q261" i="1"/>
  <c r="J261" i="1"/>
  <c r="Q260" i="1"/>
  <c r="J260" i="1" s="1"/>
  <c r="Q259" i="1"/>
  <c r="J259" i="1" s="1"/>
  <c r="Q258" i="1"/>
  <c r="J258" i="1"/>
  <c r="Q257" i="1"/>
  <c r="J257" i="1" s="1"/>
  <c r="Q256" i="1"/>
  <c r="J256" i="1" s="1"/>
  <c r="Q255" i="1"/>
  <c r="J255" i="1"/>
  <c r="Q254" i="1"/>
  <c r="Q253" i="1"/>
  <c r="J253" i="1"/>
  <c r="Q252" i="1"/>
  <c r="Q251" i="1"/>
  <c r="Q250" i="1"/>
  <c r="Q249" i="1"/>
  <c r="Q248" i="1"/>
  <c r="J248" i="1"/>
  <c r="Q247" i="1"/>
  <c r="J247" i="1"/>
  <c r="Q246" i="1"/>
  <c r="J246" i="1" s="1"/>
  <c r="Q245" i="1"/>
  <c r="J245" i="1"/>
  <c r="Q244" i="1"/>
  <c r="J244" i="1"/>
  <c r="Q243" i="1"/>
  <c r="J243" i="1" s="1"/>
  <c r="Q242" i="1"/>
  <c r="J242" i="1"/>
  <c r="Q241" i="1"/>
  <c r="J241" i="1"/>
  <c r="Q240" i="1"/>
  <c r="J240" i="1" s="1"/>
  <c r="Q239" i="1"/>
  <c r="J239" i="1"/>
  <c r="Q238" i="1"/>
  <c r="J238" i="1"/>
  <c r="Q237" i="1"/>
  <c r="J237" i="1" s="1"/>
  <c r="Q236" i="1"/>
  <c r="J236" i="1"/>
  <c r="Q235" i="1"/>
  <c r="Q234" i="1"/>
  <c r="Q233" i="1"/>
  <c r="Q232" i="1"/>
  <c r="J232" i="1"/>
  <c r="Q231" i="1"/>
  <c r="J231" i="1"/>
  <c r="Q230" i="1"/>
  <c r="J230" i="1" s="1"/>
  <c r="Q229" i="1"/>
  <c r="J229" i="1"/>
  <c r="Q228" i="1"/>
  <c r="J228" i="1"/>
  <c r="Q227" i="1"/>
  <c r="J227" i="1" s="1"/>
  <c r="Q226" i="1"/>
  <c r="J226" i="1"/>
  <c r="Q225" i="1"/>
  <c r="J225" i="1"/>
  <c r="Q224" i="1"/>
  <c r="J224" i="1" s="1"/>
  <c r="Q223" i="1"/>
  <c r="J223" i="1"/>
  <c r="Q222" i="1"/>
  <c r="J222" i="1"/>
  <c r="Q221" i="1"/>
  <c r="J221" i="1" s="1"/>
  <c r="Q220" i="1"/>
  <c r="J220" i="1"/>
  <c r="Q219" i="1"/>
  <c r="J219" i="1"/>
  <c r="Q218" i="1"/>
  <c r="J218" i="1" s="1"/>
  <c r="Q217" i="1"/>
  <c r="J217" i="1"/>
  <c r="Q216" i="1"/>
  <c r="J216" i="1"/>
  <c r="Q215" i="1"/>
  <c r="J215" i="1" s="1"/>
  <c r="Q214" i="1"/>
  <c r="J214" i="1"/>
  <c r="Q213" i="1"/>
  <c r="J213" i="1"/>
  <c r="Q212" i="1"/>
  <c r="J212" i="1" s="1"/>
  <c r="Q211" i="1"/>
  <c r="J211" i="1"/>
  <c r="Q210" i="1"/>
  <c r="J210" i="1"/>
  <c r="Q209" i="1"/>
  <c r="J209" i="1" s="1"/>
  <c r="Q208" i="1"/>
  <c r="J208" i="1"/>
  <c r="Q207" i="1"/>
  <c r="J207" i="1"/>
  <c r="Q206" i="1"/>
  <c r="J206" i="1" s="1"/>
  <c r="Q205" i="1"/>
  <c r="J205" i="1"/>
  <c r="Q204" i="1"/>
  <c r="J204" i="1"/>
  <c r="Q203" i="1"/>
  <c r="J203" i="1" s="1"/>
  <c r="Q202" i="1"/>
  <c r="J202" i="1"/>
  <c r="Q201" i="1"/>
  <c r="J201" i="1"/>
  <c r="Q200" i="1"/>
  <c r="J200" i="1" s="1"/>
  <c r="Q199" i="1"/>
  <c r="J199" i="1"/>
  <c r="Q198" i="1"/>
  <c r="J198" i="1"/>
  <c r="Q197" i="1"/>
  <c r="J197" i="1" s="1"/>
  <c r="Q196" i="1"/>
  <c r="J196" i="1"/>
  <c r="Q195" i="1"/>
  <c r="J195" i="1"/>
  <c r="Q194" i="1"/>
  <c r="J194" i="1" s="1"/>
  <c r="Q193" i="1"/>
  <c r="J193" i="1"/>
  <c r="Q192" i="1"/>
  <c r="J192" i="1"/>
  <c r="Q191" i="1"/>
  <c r="J191" i="1" s="1"/>
  <c r="Q190" i="1"/>
  <c r="J190" i="1"/>
  <c r="Q189" i="1"/>
  <c r="J189" i="1"/>
  <c r="Q188" i="1"/>
  <c r="J188" i="1" s="1"/>
  <c r="Q187" i="1"/>
  <c r="J187" i="1"/>
  <c r="Q186" i="1"/>
  <c r="J186" i="1"/>
  <c r="Q185" i="1"/>
  <c r="J185" i="1" s="1"/>
  <c r="Q184" i="1"/>
  <c r="J184" i="1"/>
  <c r="Q183" i="1"/>
  <c r="J183" i="1"/>
  <c r="Q182" i="1"/>
  <c r="J182" i="1" s="1"/>
  <c r="Q181" i="1"/>
  <c r="J181" i="1"/>
  <c r="Q180" i="1"/>
  <c r="J180" i="1"/>
  <c r="Q179" i="1"/>
  <c r="J179" i="1" s="1"/>
  <c r="Q178" i="1"/>
  <c r="J178" i="1"/>
  <c r="Q177" i="1"/>
  <c r="J177" i="1"/>
  <c r="Q176" i="1"/>
  <c r="J176" i="1" s="1"/>
  <c r="Q175" i="1"/>
  <c r="Q174" i="1"/>
  <c r="Q173" i="1"/>
  <c r="Q172" i="1"/>
  <c r="J172" i="1" s="1"/>
  <c r="Q171" i="1"/>
  <c r="J171" i="1"/>
  <c r="Q170" i="1"/>
  <c r="J170" i="1"/>
  <c r="Q169" i="1"/>
  <c r="J169" i="1" s="1"/>
  <c r="Q168" i="1"/>
  <c r="J168" i="1"/>
  <c r="Q167" i="1"/>
  <c r="J167" i="1"/>
  <c r="Q166" i="1"/>
  <c r="J166" i="1" s="1"/>
  <c r="Q165" i="1"/>
  <c r="J165" i="1"/>
  <c r="Q164" i="1"/>
  <c r="J164" i="1"/>
  <c r="Q163" i="1"/>
  <c r="J163" i="1" s="1"/>
  <c r="Q162" i="1"/>
  <c r="J162" i="1"/>
  <c r="Q161" i="1"/>
  <c r="J161" i="1"/>
  <c r="Q160" i="1"/>
  <c r="J160" i="1" s="1"/>
  <c r="Q159" i="1"/>
  <c r="J159" i="1"/>
  <c r="Q158" i="1"/>
  <c r="J158" i="1"/>
  <c r="Q157" i="1"/>
  <c r="J157" i="1" s="1"/>
  <c r="Q156" i="1"/>
  <c r="J156" i="1"/>
  <c r="Q155" i="1"/>
  <c r="J155" i="1"/>
  <c r="Q154" i="1"/>
  <c r="J154" i="1" s="1"/>
  <c r="Q153" i="1"/>
  <c r="J153" i="1"/>
  <c r="Q152" i="1"/>
  <c r="J152" i="1"/>
  <c r="Q151" i="1"/>
  <c r="J151" i="1" s="1"/>
  <c r="Q150" i="1"/>
  <c r="J150" i="1"/>
  <c r="Q149" i="1"/>
  <c r="J149" i="1"/>
  <c r="Q148" i="1"/>
  <c r="J148" i="1" s="1"/>
  <c r="Q147" i="1"/>
  <c r="J147" i="1"/>
  <c r="Q146" i="1"/>
  <c r="J146" i="1"/>
  <c r="Q145" i="1"/>
  <c r="J145" i="1" s="1"/>
  <c r="Q144" i="1"/>
  <c r="J144" i="1"/>
  <c r="Q143" i="1"/>
  <c r="J143" i="1"/>
  <c r="Q142" i="1"/>
  <c r="J142" i="1" s="1"/>
  <c r="Q141" i="1"/>
  <c r="J141" i="1"/>
  <c r="Q140" i="1"/>
  <c r="J140" i="1"/>
  <c r="Q139" i="1"/>
  <c r="J139" i="1" s="1"/>
  <c r="Q138" i="1"/>
  <c r="J138" i="1"/>
  <c r="Q137" i="1"/>
  <c r="J137" i="1"/>
  <c r="Q136" i="1"/>
  <c r="J136" i="1" s="1"/>
  <c r="Q135" i="1"/>
  <c r="J135" i="1"/>
  <c r="Q134" i="1"/>
  <c r="J134" i="1"/>
  <c r="Q133" i="1"/>
  <c r="J133" i="1" s="1"/>
  <c r="Q132" i="1"/>
  <c r="J132" i="1"/>
  <c r="Q131" i="1"/>
  <c r="J131" i="1"/>
  <c r="Q130" i="1"/>
  <c r="J130" i="1" s="1"/>
  <c r="Q129" i="1"/>
  <c r="J129" i="1"/>
  <c r="Q128" i="1"/>
  <c r="J128" i="1"/>
  <c r="Q127" i="1"/>
  <c r="J127" i="1" s="1"/>
  <c r="Q126" i="1"/>
  <c r="J126" i="1"/>
  <c r="Q125" i="1"/>
  <c r="J125" i="1"/>
  <c r="Q124" i="1"/>
  <c r="J124" i="1" s="1"/>
  <c r="Q123" i="1"/>
  <c r="J123" i="1"/>
  <c r="Q122" i="1"/>
  <c r="J122" i="1"/>
  <c r="Q121" i="1"/>
  <c r="J121" i="1" s="1"/>
  <c r="Q120" i="1"/>
  <c r="J120" i="1"/>
  <c r="Q119" i="1"/>
  <c r="J119" i="1"/>
  <c r="Q118" i="1"/>
  <c r="J118" i="1" s="1"/>
  <c r="Q117" i="1"/>
  <c r="J117" i="1"/>
  <c r="Q116" i="1"/>
  <c r="J116" i="1"/>
  <c r="Q115" i="1"/>
  <c r="J115" i="1" s="1"/>
  <c r="Q114" i="1"/>
  <c r="J114" i="1"/>
  <c r="Q113" i="1"/>
  <c r="J113" i="1"/>
  <c r="Q112" i="1"/>
  <c r="J112" i="1" s="1"/>
  <c r="Q111" i="1"/>
  <c r="J111" i="1"/>
  <c r="Q110" i="1"/>
  <c r="Q109" i="1"/>
  <c r="Q108" i="1"/>
  <c r="Q107" i="1"/>
  <c r="J107" i="1"/>
  <c r="Q106" i="1"/>
  <c r="J106" i="1"/>
  <c r="Q105" i="1"/>
  <c r="J105" i="1" s="1"/>
  <c r="Q104" i="1"/>
  <c r="J104" i="1"/>
  <c r="Q103" i="1"/>
  <c r="J103" i="1"/>
  <c r="Q102" i="1"/>
  <c r="J102" i="1" s="1"/>
  <c r="Q101" i="1"/>
  <c r="J101" i="1"/>
  <c r="Q100" i="1"/>
  <c r="J100" i="1"/>
  <c r="Q99" i="1"/>
  <c r="J99" i="1" s="1"/>
  <c r="Q98" i="1"/>
  <c r="J98" i="1"/>
  <c r="Q97" i="1"/>
  <c r="J97" i="1"/>
  <c r="Q96" i="1"/>
  <c r="J96" i="1" s="1"/>
  <c r="Q95" i="1"/>
  <c r="J95" i="1"/>
  <c r="Q94" i="1"/>
  <c r="J94" i="1"/>
  <c r="Q93" i="1"/>
  <c r="J93" i="1" s="1"/>
  <c r="Q92" i="1"/>
  <c r="J92" i="1"/>
  <c r="Q91" i="1"/>
  <c r="J91" i="1"/>
  <c r="Q90" i="1"/>
  <c r="J90" i="1" s="1"/>
  <c r="Q89" i="1"/>
  <c r="J89" i="1"/>
  <c r="Q88" i="1"/>
  <c r="J88" i="1"/>
  <c r="Q87" i="1"/>
  <c r="J87" i="1" s="1"/>
  <c r="Q86" i="1"/>
  <c r="J86" i="1"/>
  <c r="Q85" i="1"/>
  <c r="J85" i="1"/>
  <c r="Q84" i="1"/>
  <c r="J84" i="1" s="1"/>
  <c r="Q83" i="1"/>
  <c r="J83" i="1"/>
  <c r="Q82" i="1"/>
  <c r="J82" i="1"/>
  <c r="Q81" i="1"/>
  <c r="J81" i="1" s="1"/>
  <c r="Q80" i="1"/>
  <c r="J80" i="1"/>
  <c r="Q79" i="1"/>
  <c r="J79" i="1"/>
  <c r="Q78" i="1"/>
  <c r="J78" i="1" s="1"/>
  <c r="Q77" i="1"/>
  <c r="J77" i="1"/>
  <c r="Q76" i="1"/>
  <c r="J76" i="1"/>
  <c r="Q75" i="1"/>
  <c r="J75" i="1" s="1"/>
  <c r="Q74" i="1"/>
  <c r="J74" i="1"/>
  <c r="Q73" i="1"/>
  <c r="J73" i="1"/>
  <c r="Q72" i="1"/>
  <c r="J72" i="1" s="1"/>
  <c r="Q71" i="1"/>
  <c r="J71" i="1"/>
  <c r="Q70" i="1"/>
  <c r="J70" i="1"/>
  <c r="Q69" i="1"/>
  <c r="J69" i="1" s="1"/>
  <c r="Q68" i="1"/>
  <c r="J68" i="1"/>
  <c r="Q67" i="1"/>
  <c r="J67" i="1"/>
  <c r="Q66" i="1"/>
  <c r="J66" i="1" s="1"/>
  <c r="Q65" i="1"/>
  <c r="J65" i="1"/>
  <c r="Q64" i="1"/>
  <c r="J64" i="1"/>
  <c r="Q63" i="1"/>
  <c r="J63" i="1" s="1"/>
  <c r="Q62" i="1"/>
  <c r="J62" i="1"/>
  <c r="Q61" i="1"/>
  <c r="J61" i="1"/>
  <c r="Q60" i="1"/>
  <c r="J60" i="1" s="1"/>
  <c r="Q59" i="1"/>
  <c r="J59" i="1"/>
  <c r="Q58" i="1"/>
  <c r="J58" i="1"/>
  <c r="Q57" i="1"/>
  <c r="J57" i="1" s="1"/>
  <c r="Q56" i="1"/>
  <c r="J56" i="1"/>
  <c r="Q55" i="1"/>
  <c r="J55" i="1"/>
  <c r="Q54" i="1"/>
  <c r="J54" i="1" s="1"/>
  <c r="Q53" i="1"/>
  <c r="J53" i="1"/>
  <c r="Q52" i="1"/>
  <c r="J52" i="1"/>
  <c r="Q51" i="1"/>
  <c r="J51" i="1" s="1"/>
  <c r="Q50" i="1"/>
  <c r="J50" i="1"/>
  <c r="Q49" i="1"/>
  <c r="Q48" i="1"/>
  <c r="Q47" i="1"/>
  <c r="Q46" i="1"/>
  <c r="J46" i="1"/>
  <c r="Q45" i="1"/>
  <c r="J45" i="1"/>
  <c r="Q44" i="1"/>
  <c r="J44" i="1" s="1"/>
  <c r="Q43" i="1"/>
  <c r="J43" i="1"/>
  <c r="Q42" i="1"/>
  <c r="J42" i="1"/>
  <c r="Q41" i="1"/>
  <c r="J41" i="1" s="1"/>
  <c r="Q40" i="1"/>
  <c r="J40" i="1"/>
  <c r="Q39" i="1"/>
  <c r="J39" i="1"/>
  <c r="Q38" i="1"/>
  <c r="J38" i="1" s="1"/>
  <c r="Q37" i="1"/>
  <c r="J37" i="1"/>
  <c r="Q36" i="1"/>
  <c r="J36" i="1"/>
  <c r="Q35" i="1"/>
  <c r="J35" i="1" s="1"/>
  <c r="Q34" i="1"/>
  <c r="J34" i="1"/>
  <c r="Q33" i="1"/>
  <c r="J33" i="1"/>
  <c r="Q32" i="1"/>
  <c r="J32" i="1" s="1"/>
  <c r="Q31" i="1"/>
  <c r="J31" i="1"/>
  <c r="Q30" i="1"/>
  <c r="J30" i="1"/>
  <c r="Q29" i="1"/>
  <c r="J29" i="1" s="1"/>
  <c r="Q28" i="1"/>
  <c r="J28" i="1"/>
  <c r="Q27" i="1"/>
  <c r="J27" i="1"/>
  <c r="Q26" i="1"/>
  <c r="J26" i="1" s="1"/>
  <c r="Q25" i="1"/>
  <c r="J25" i="1"/>
  <c r="Q24" i="1"/>
  <c r="J24" i="1"/>
  <c r="Q23" i="1"/>
  <c r="J23" i="1" s="1"/>
  <c r="Q22" i="1"/>
  <c r="J22" i="1"/>
  <c r="Q21" i="1"/>
  <c r="J21" i="1"/>
  <c r="Q20" i="1"/>
  <c r="J20" i="1" s="1"/>
  <c r="Q19" i="1"/>
  <c r="J19" i="1"/>
  <c r="Q18" i="1"/>
  <c r="J18" i="1"/>
  <c r="Q17" i="1"/>
  <c r="J17" i="1" s="1"/>
  <c r="Q16" i="1"/>
  <c r="J16" i="1"/>
  <c r="Q15" i="1"/>
  <c r="J15" i="1"/>
  <c r="Q14" i="1"/>
  <c r="J14" i="1" s="1"/>
  <c r="Q13" i="1"/>
  <c r="J13" i="1"/>
  <c r="Q12" i="1"/>
  <c r="J12" i="1"/>
  <c r="Q11" i="1"/>
  <c r="J11" i="1" s="1"/>
  <c r="Q10" i="1"/>
  <c r="J10" i="1"/>
  <c r="Q9" i="1"/>
  <c r="J9" i="1"/>
  <c r="Q8" i="1"/>
  <c r="J8" i="1" s="1"/>
  <c r="Q7" i="1"/>
  <c r="J7" i="1"/>
  <c r="Q6" i="1"/>
  <c r="J6" i="1"/>
  <c r="Q5" i="1"/>
  <c r="J5" i="1" s="1"/>
  <c r="Q4" i="1"/>
  <c r="J4" i="1"/>
  <c r="Q3" i="1"/>
  <c r="J3" i="1"/>
  <c r="O1" i="1"/>
  <c r="O234" i="1" s="1"/>
  <c r="O174" i="1" l="1"/>
  <c r="O48" i="1"/>
  <c r="O109" i="1"/>
</calcChain>
</file>

<file path=xl/sharedStrings.xml><?xml version="1.0" encoding="utf-8"?>
<sst xmlns="http://schemas.openxmlformats.org/spreadsheetml/2006/main" count="3035" uniqueCount="461">
  <si>
    <t>在庫状況表</t>
    <rPh sb="0" eb="2">
      <t>ザイコ</t>
    </rPh>
    <rPh sb="2" eb="4">
      <t>ジョウキョウ</t>
    </rPh>
    <rPh sb="4" eb="5">
      <t>ヒョウ</t>
    </rPh>
    <phoneticPr fontId="2"/>
  </si>
  <si>
    <t>：フローリング</t>
    <phoneticPr fontId="2"/>
  </si>
  <si>
    <t>設計価格</t>
    <rPh sb="0" eb="2">
      <t>セッケイ</t>
    </rPh>
    <rPh sb="2" eb="4">
      <t>カカク</t>
    </rPh>
    <phoneticPr fontId="2"/>
  </si>
  <si>
    <t>№1</t>
    <phoneticPr fontId="2"/>
  </si>
  <si>
    <t>ﾏｰｸ</t>
    <phoneticPr fontId="2"/>
  </si>
  <si>
    <t>品名</t>
    <phoneticPr fontId="2"/>
  </si>
  <si>
    <t>タイプ</t>
    <phoneticPr fontId="2"/>
  </si>
  <si>
    <t>塗装</t>
    <phoneticPr fontId="2"/>
  </si>
  <si>
    <t>サイズ</t>
    <phoneticPr fontId="2"/>
  </si>
  <si>
    <t>数量(坪）</t>
  </si>
  <si>
    <t>設計単価</t>
    <rPh sb="0" eb="2">
      <t>セッケイ</t>
    </rPh>
    <phoneticPr fontId="2"/>
  </si>
  <si>
    <t>摘　要</t>
    <rPh sb="0" eb="1">
      <t>テキ</t>
    </rPh>
    <rPh sb="2" eb="3">
      <t>ヨウ</t>
    </rPh>
    <phoneticPr fontId="2"/>
  </si>
  <si>
    <t>ＤＺ</t>
    <phoneticPr fontId="2"/>
  </si>
  <si>
    <t>特Ａ</t>
    <rPh sb="0" eb="1">
      <t>トク</t>
    </rPh>
    <phoneticPr fontId="2"/>
  </si>
  <si>
    <t>ナラ</t>
    <phoneticPr fontId="2"/>
  </si>
  <si>
    <t>フローリング</t>
    <phoneticPr fontId="2"/>
  </si>
  <si>
    <t xml:space="preserve">ユニ        </t>
  </si>
  <si>
    <t xml:space="preserve">無塗装      </t>
  </si>
  <si>
    <t>ＤＺ　　　　　　　　</t>
    <phoneticPr fontId="2"/>
  </si>
  <si>
    <t>特Ａ　　　　</t>
    <phoneticPr fontId="2"/>
  </si>
  <si>
    <t>ナラ　　　　</t>
  </si>
  <si>
    <t>フローリング</t>
  </si>
  <si>
    <t xml:space="preserve">ユニ        </t>
    <phoneticPr fontId="2"/>
  </si>
  <si>
    <t xml:space="preserve">オスモ      </t>
  </si>
  <si>
    <t xml:space="preserve">オスモ      </t>
    <phoneticPr fontId="2"/>
  </si>
  <si>
    <t>クリア</t>
    <phoneticPr fontId="2"/>
  </si>
  <si>
    <t>ＤＺ　　　　　　　　</t>
  </si>
  <si>
    <t xml:space="preserve">クリア      </t>
  </si>
  <si>
    <t>ＲＩ</t>
    <phoneticPr fontId="2"/>
  </si>
  <si>
    <t>Ａ</t>
    <phoneticPr fontId="2"/>
  </si>
  <si>
    <t>４ＰＦＪＬ</t>
    <phoneticPr fontId="2"/>
  </si>
  <si>
    <t>ＲＩ　　　　　　　　</t>
    <phoneticPr fontId="2"/>
  </si>
  <si>
    <t>Ａ　　　　　</t>
    <phoneticPr fontId="2"/>
  </si>
  <si>
    <t xml:space="preserve">４ＰＦＪＬ  </t>
    <phoneticPr fontId="2"/>
  </si>
  <si>
    <t>ＡＭ</t>
    <phoneticPr fontId="2"/>
  </si>
  <si>
    <t>ＡＭ　　　　　　　　</t>
    <phoneticPr fontId="2"/>
  </si>
  <si>
    <t xml:space="preserve"> </t>
    <phoneticPr fontId="2"/>
  </si>
  <si>
    <t>ナラ　　　　</t>
    <phoneticPr fontId="2"/>
  </si>
  <si>
    <t xml:space="preserve">無塗装      </t>
    <phoneticPr fontId="2"/>
  </si>
  <si>
    <t>ｹｰｽ</t>
  </si>
  <si>
    <r>
      <rPr>
        <sz val="14"/>
        <color indexed="8"/>
        <rFont val="ＭＳ Ｐゴシック"/>
        <family val="3"/>
        <charset val="128"/>
      </rPr>
      <t>20,8</t>
    </r>
    <r>
      <rPr>
        <sz val="14"/>
        <color indexed="8"/>
        <rFont val="ＭＳ Ｐゴシック"/>
        <family val="3"/>
        <charset val="128"/>
      </rPr>
      <t>00</t>
    </r>
    <r>
      <rPr>
        <sz val="11"/>
        <color indexed="8"/>
        <rFont val="ＭＳ Ｐゴシック"/>
        <family val="3"/>
        <charset val="128"/>
      </rPr>
      <t>/ｹｰｽ</t>
    </r>
    <phoneticPr fontId="2"/>
  </si>
  <si>
    <t>1ｹｰｽ=7枚入 1.529㎡ 1B/L=63ｹｰｽ</t>
    <rPh sb="6" eb="8">
      <t>マイイ</t>
    </rPh>
    <phoneticPr fontId="2"/>
  </si>
  <si>
    <r>
      <rPr>
        <sz val="14"/>
        <color indexed="8"/>
        <rFont val="ＭＳ Ｐゴシック"/>
        <family val="3"/>
        <charset val="128"/>
      </rPr>
      <t>21,800</t>
    </r>
    <r>
      <rPr>
        <sz val="11"/>
        <rFont val="ＭＳ Ｐゴシック"/>
        <family val="3"/>
        <charset val="128"/>
      </rPr>
      <t>/ｹｰｽ</t>
    </r>
    <phoneticPr fontId="2"/>
  </si>
  <si>
    <t>ｵｲﾙ仕上</t>
    <rPh sb="3" eb="5">
      <t>シアゲ</t>
    </rPh>
    <phoneticPr fontId="2"/>
  </si>
  <si>
    <r>
      <rPr>
        <sz val="14"/>
        <color indexed="8"/>
        <rFont val="ＭＳ Ｐゴシック"/>
        <family val="3"/>
        <charset val="128"/>
      </rPr>
      <t>21,000</t>
    </r>
    <r>
      <rPr>
        <sz val="11"/>
        <color indexed="8"/>
        <rFont val="ＭＳ Ｐゴシック"/>
        <family val="3"/>
        <charset val="128"/>
      </rPr>
      <t>/ｹｰｽ</t>
    </r>
    <phoneticPr fontId="2"/>
  </si>
  <si>
    <t xml:space="preserve">オイル仕上  </t>
    <phoneticPr fontId="2"/>
  </si>
  <si>
    <r>
      <rPr>
        <sz val="14"/>
        <color indexed="8"/>
        <rFont val="ＭＳ Ｐゴシック"/>
        <family val="3"/>
        <charset val="128"/>
      </rPr>
      <t>22,300</t>
    </r>
    <r>
      <rPr>
        <sz val="11"/>
        <color indexed="8"/>
        <rFont val="ＭＳ Ｐゴシック"/>
        <family val="3"/>
        <charset val="128"/>
      </rPr>
      <t>/ｹｰｽ</t>
    </r>
    <phoneticPr fontId="2"/>
  </si>
  <si>
    <t>ユニ</t>
    <phoneticPr fontId="2"/>
  </si>
  <si>
    <r>
      <rPr>
        <sz val="14"/>
        <color indexed="8"/>
        <rFont val="ＭＳ Ｐゴシック"/>
        <family val="3"/>
        <charset val="128"/>
      </rPr>
      <t>21,8</t>
    </r>
    <r>
      <rPr>
        <sz val="14"/>
        <color indexed="8"/>
        <rFont val="ＭＳ Ｐゴシック"/>
        <family val="3"/>
        <charset val="128"/>
      </rPr>
      <t>00</t>
    </r>
    <r>
      <rPr>
        <sz val="11"/>
        <color indexed="8"/>
        <rFont val="ＭＳ Ｐゴシック"/>
        <family val="3"/>
        <charset val="128"/>
      </rPr>
      <t>/ｹｰｽ</t>
    </r>
    <phoneticPr fontId="2"/>
  </si>
  <si>
    <t xml:space="preserve">クリア      </t>
    <phoneticPr fontId="2"/>
  </si>
  <si>
    <r>
      <rPr>
        <sz val="14"/>
        <color indexed="8"/>
        <rFont val="ＭＳ Ｐゴシック"/>
        <family val="3"/>
        <charset val="128"/>
      </rPr>
      <t>2</t>
    </r>
    <r>
      <rPr>
        <sz val="14"/>
        <color indexed="8"/>
        <rFont val="ＭＳ Ｐゴシック"/>
        <family val="3"/>
        <charset val="128"/>
      </rPr>
      <t>2</t>
    </r>
    <r>
      <rPr>
        <sz val="14"/>
        <color indexed="8"/>
        <rFont val="ＭＳ Ｐゴシック"/>
        <family val="3"/>
        <charset val="128"/>
      </rPr>
      <t>,</t>
    </r>
    <r>
      <rPr>
        <sz val="14"/>
        <color indexed="8"/>
        <rFont val="ＭＳ Ｐゴシック"/>
        <family val="3"/>
        <charset val="128"/>
      </rPr>
      <t>3</t>
    </r>
    <r>
      <rPr>
        <sz val="14"/>
        <color indexed="8"/>
        <rFont val="ＭＳ Ｐゴシック"/>
        <family val="3"/>
        <charset val="128"/>
      </rPr>
      <t>00</t>
    </r>
    <r>
      <rPr>
        <sz val="11"/>
        <color indexed="8"/>
        <rFont val="ＭＳ Ｐゴシック"/>
        <family val="3"/>
        <charset val="128"/>
      </rPr>
      <t>/ｹｰｽ</t>
    </r>
    <phoneticPr fontId="2"/>
  </si>
  <si>
    <t>ＳＩ　　　　　　　　</t>
    <phoneticPr fontId="2"/>
  </si>
  <si>
    <t>Ｂ　　　　　</t>
    <phoneticPr fontId="2"/>
  </si>
  <si>
    <t>Ｂ　　　　　</t>
  </si>
  <si>
    <t>ＳＩ　　　　　　　　</t>
  </si>
  <si>
    <t>ｵｲﾙ仕上</t>
    <phoneticPr fontId="2"/>
  </si>
  <si>
    <r>
      <t>17,300</t>
    </r>
    <r>
      <rPr>
        <sz val="11"/>
        <color indexed="8"/>
        <rFont val="ＭＳ Ｐゴシック"/>
        <family val="3"/>
        <charset val="128"/>
      </rPr>
      <t>/ｹｰｽ</t>
    </r>
    <phoneticPr fontId="2"/>
  </si>
  <si>
    <r>
      <t>18,000</t>
    </r>
    <r>
      <rPr>
        <sz val="11"/>
        <color indexed="8"/>
        <rFont val="ＭＳ Ｐゴシック"/>
        <family val="3"/>
        <charset val="128"/>
      </rPr>
      <t>/ｹｰｽ</t>
    </r>
    <phoneticPr fontId="2"/>
  </si>
  <si>
    <r>
      <rPr>
        <sz val="14"/>
        <color indexed="8"/>
        <rFont val="ＭＳ Ｐゴシック"/>
        <family val="3"/>
        <charset val="128"/>
      </rPr>
      <t>17,500</t>
    </r>
    <r>
      <rPr>
        <sz val="11"/>
        <color indexed="8"/>
        <rFont val="ＭＳ Ｐゴシック"/>
        <family val="3"/>
        <charset val="128"/>
      </rPr>
      <t>/ｹｰｽ</t>
    </r>
    <phoneticPr fontId="2"/>
  </si>
  <si>
    <t>Ｃ</t>
    <phoneticPr fontId="2"/>
  </si>
  <si>
    <t>Ｃ　　　　　</t>
    <phoneticPr fontId="2"/>
  </si>
  <si>
    <t>ユニ</t>
  </si>
  <si>
    <t>無塗装</t>
  </si>
  <si>
    <r>
      <t>17,000/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</si>
  <si>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r>
      <t>18,300/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</si>
  <si>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t>ＣＤ</t>
    <phoneticPr fontId="2"/>
  </si>
  <si>
    <t>ＣＤ　　　　</t>
    <phoneticPr fontId="2"/>
  </si>
  <si>
    <t>春風クリア</t>
    <rPh sb="0" eb="2">
      <t>ハルカゼ</t>
    </rPh>
    <phoneticPr fontId="2"/>
  </si>
  <si>
    <t xml:space="preserve">春風クリア  </t>
    <phoneticPr fontId="2"/>
  </si>
  <si>
    <t>春風ココナツ</t>
    <rPh sb="0" eb="2">
      <t>ハルカゼ</t>
    </rPh>
    <phoneticPr fontId="2"/>
  </si>
  <si>
    <t>春風ココナツ</t>
    <phoneticPr fontId="2"/>
  </si>
  <si>
    <r>
      <t>1ｹｰｽ=7枚入　1.529㎡</t>
    </r>
    <r>
      <rPr>
        <sz val="10"/>
        <color indexed="12"/>
        <rFont val="ＭＳ Ｐゴシック"/>
        <family val="3"/>
        <charset val="128"/>
      </rPr>
      <t>　　</t>
    </r>
    <rPh sb="6" eb="8">
      <t>マイイ</t>
    </rPh>
    <phoneticPr fontId="2"/>
  </si>
  <si>
    <r>
      <t>17,500/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</si>
  <si>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t>ＡＳ</t>
    <phoneticPr fontId="2"/>
  </si>
  <si>
    <t>ﾍﾘﾝﾎﾞｰﾝ</t>
    <phoneticPr fontId="2"/>
  </si>
  <si>
    <t>無塗装</t>
    <rPh sb="0" eb="3">
      <t>ム</t>
    </rPh>
    <phoneticPr fontId="2"/>
  </si>
  <si>
    <r>
      <t>1ｹｰｽ=65枚入</t>
    </r>
    <r>
      <rPr>
        <sz val="10"/>
        <color indexed="12"/>
        <rFont val="ＭＳ Ｐゴシック"/>
        <family val="3"/>
        <charset val="128"/>
      </rPr>
      <t>　　</t>
    </r>
    <rPh sb="7" eb="9">
      <t>マイイ</t>
    </rPh>
    <phoneticPr fontId="2"/>
  </si>
  <si>
    <t>ＡＳ　　　　</t>
  </si>
  <si>
    <t>ヘリンボーン</t>
  </si>
  <si>
    <t>Ｓ　</t>
    <phoneticPr fontId="2"/>
  </si>
  <si>
    <t xml:space="preserve">乱尺        </t>
  </si>
  <si>
    <r>
      <t>1ｹｰｽ　1.62㎡</t>
    </r>
    <r>
      <rPr>
        <sz val="10"/>
        <color indexed="12"/>
        <rFont val="ＭＳ Ｐゴシック"/>
        <family val="3"/>
        <charset val="128"/>
      </rPr>
      <t>　　</t>
    </r>
    <phoneticPr fontId="2"/>
  </si>
  <si>
    <t>Ｓ　　　　　　　　　</t>
    <phoneticPr fontId="2"/>
  </si>
  <si>
    <t>№2</t>
    <phoneticPr fontId="2"/>
  </si>
  <si>
    <t>ＪＡ</t>
    <phoneticPr fontId="2"/>
  </si>
  <si>
    <t>Ｗオーク</t>
    <phoneticPr fontId="2"/>
  </si>
  <si>
    <t>一枚物</t>
    <rPh sb="0" eb="3">
      <t>イ</t>
    </rPh>
    <phoneticPr fontId="2"/>
  </si>
  <si>
    <t>ＪＡ　　　　　　　　</t>
    <phoneticPr fontId="2"/>
  </si>
  <si>
    <t>Ｗオーク　　</t>
    <phoneticPr fontId="2"/>
  </si>
  <si>
    <t xml:space="preserve">一枚物      </t>
    <rPh sb="0" eb="3">
      <t>イ</t>
    </rPh>
    <phoneticPr fontId="2"/>
  </si>
  <si>
    <t>ＶＩ</t>
    <phoneticPr fontId="2"/>
  </si>
  <si>
    <t>ＶＩ　　　　　　　　</t>
    <phoneticPr fontId="2"/>
  </si>
  <si>
    <t>ＪＡ　　　　　　　　</t>
  </si>
  <si>
    <t>ＭＩＸ　Ｗオーク</t>
    <phoneticPr fontId="2"/>
  </si>
  <si>
    <t>1ｹｰｽ　1.728㎡</t>
    <phoneticPr fontId="2"/>
  </si>
  <si>
    <t>ＭＩＸ　　　</t>
    <phoneticPr fontId="2"/>
  </si>
  <si>
    <t>ＭＩＸ　　　</t>
  </si>
  <si>
    <t>Ｗオーク　　</t>
  </si>
  <si>
    <t xml:space="preserve">オイル仕上  </t>
  </si>
  <si>
    <t>ＪＡ　</t>
    <phoneticPr fontId="2"/>
  </si>
  <si>
    <t>1ｹｰｽ　1.62㎡</t>
    <phoneticPr fontId="2"/>
  </si>
  <si>
    <t>ブラックＷ</t>
    <phoneticPr fontId="2"/>
  </si>
  <si>
    <r>
      <t>1ｹｰｽ　1.62㎡</t>
    </r>
    <r>
      <rPr>
        <sz val="10"/>
        <color indexed="12"/>
        <rFont val="ＭＳ Ｐゴシック"/>
        <family val="3"/>
        <charset val="128"/>
      </rPr>
      <t>　　　</t>
    </r>
    <phoneticPr fontId="2"/>
  </si>
  <si>
    <t xml:space="preserve">ブラックＷ  </t>
  </si>
  <si>
    <r>
      <t>1ｹｰｽ　1.62㎡</t>
    </r>
    <r>
      <rPr>
        <sz val="10"/>
        <color indexed="12"/>
        <rFont val="ＭＳ Ｐゴシック"/>
        <family val="3"/>
        <charset val="128"/>
      </rPr>
      <t>　</t>
    </r>
    <phoneticPr fontId="2"/>
  </si>
  <si>
    <r>
      <rPr>
        <sz val="14"/>
        <color indexed="8"/>
        <rFont val="ＭＳ Ｐゴシック"/>
        <family val="3"/>
        <charset val="128"/>
      </rPr>
      <t>15,800</t>
    </r>
    <r>
      <rPr>
        <sz val="11"/>
        <rFont val="ＭＳ Ｐゴシック"/>
        <family val="3"/>
        <charset val="128"/>
      </rPr>
      <t>/ｹｰｽ</t>
    </r>
    <phoneticPr fontId="2"/>
  </si>
  <si>
    <r>
      <t>1ｹｰｽ　1.512㎡</t>
    </r>
    <r>
      <rPr>
        <sz val="10"/>
        <color indexed="12"/>
        <rFont val="ＭＳ Ｐゴシック"/>
        <family val="3"/>
        <charset val="128"/>
      </rPr>
      <t>　　</t>
    </r>
    <phoneticPr fontId="2"/>
  </si>
  <si>
    <r>
      <rPr>
        <sz val="14"/>
        <color indexed="8"/>
        <rFont val="ＭＳ Ｐゴシック"/>
        <family val="3"/>
        <charset val="128"/>
      </rPr>
      <t>16,300</t>
    </r>
    <r>
      <rPr>
        <sz val="11"/>
        <rFont val="ＭＳ Ｐゴシック"/>
        <family val="3"/>
        <charset val="128"/>
      </rPr>
      <t>/ｹｰｽ</t>
    </r>
    <phoneticPr fontId="2"/>
  </si>
  <si>
    <r>
      <t>1ｹｰｽ=7枚入　1.529㎡</t>
    </r>
    <r>
      <rPr>
        <sz val="10"/>
        <color indexed="12"/>
        <rFont val="ＭＳ Ｐゴシック"/>
        <family val="3"/>
        <charset val="128"/>
      </rPr>
      <t>　</t>
    </r>
    <rPh sb="6" eb="8">
      <t>マイイ</t>
    </rPh>
    <phoneticPr fontId="2"/>
  </si>
  <si>
    <r>
      <rPr>
        <sz val="14"/>
        <color indexed="8"/>
        <rFont val="ＭＳ Ｐゴシック"/>
        <family val="3"/>
        <charset val="128"/>
      </rPr>
      <t>17,500</t>
    </r>
    <r>
      <rPr>
        <sz val="11"/>
        <rFont val="ＭＳ Ｐゴシック"/>
        <family val="3"/>
        <charset val="128"/>
      </rPr>
      <t>/ｹｰｽ</t>
    </r>
    <phoneticPr fontId="2"/>
  </si>
  <si>
    <t>レッドオーク</t>
    <phoneticPr fontId="2"/>
  </si>
  <si>
    <t>Ａ　　　　　</t>
  </si>
  <si>
    <t>レッドオーク</t>
  </si>
  <si>
    <t xml:space="preserve">一枚物      </t>
    <phoneticPr fontId="2"/>
  </si>
  <si>
    <t>カバ　　　　</t>
    <phoneticPr fontId="2"/>
  </si>
  <si>
    <t>ＲＩ　　　　　　　　</t>
  </si>
  <si>
    <t>カバ　　　　</t>
  </si>
  <si>
    <t>ＡＭ　　　　　　　　</t>
  </si>
  <si>
    <t>ユニ源平</t>
    <rPh sb="2" eb="4">
      <t>ゲンペイ</t>
    </rPh>
    <phoneticPr fontId="2"/>
  </si>
  <si>
    <t xml:space="preserve">ユニ源平    </t>
    <phoneticPr fontId="2"/>
  </si>
  <si>
    <t>1ｹｰｽ=7枚入　1.656㎡　　</t>
    <rPh sb="6" eb="7">
      <t>マイ</t>
    </rPh>
    <rPh sb="7" eb="8">
      <t>ニュウ</t>
    </rPh>
    <phoneticPr fontId="2"/>
  </si>
  <si>
    <t>1ｹｰｽ=7枚入　1.656㎡　　</t>
    <rPh sb="6" eb="8">
      <t>マイイ</t>
    </rPh>
    <phoneticPr fontId="2"/>
  </si>
  <si>
    <t>カエデ　　　</t>
    <phoneticPr fontId="2"/>
  </si>
  <si>
    <t>カエデ　　　</t>
  </si>
  <si>
    <t>Ｅメープル</t>
    <phoneticPr fontId="2"/>
  </si>
  <si>
    <r>
      <rPr>
        <sz val="14"/>
        <color indexed="8"/>
        <rFont val="ＭＳ Ｐゴシック"/>
        <family val="3"/>
        <charset val="128"/>
      </rPr>
      <t>21,300</t>
    </r>
    <r>
      <rPr>
        <sz val="11"/>
        <rFont val="ＭＳ Ｐゴシック"/>
        <family val="3"/>
        <charset val="128"/>
      </rPr>
      <t>/ｹｰｽ</t>
    </r>
    <phoneticPr fontId="2"/>
  </si>
  <si>
    <t>Ｅメープル　</t>
  </si>
  <si>
    <r>
      <rPr>
        <sz val="14"/>
        <color indexed="8"/>
        <rFont val="ＭＳ Ｐゴシック"/>
        <family val="3"/>
        <charset val="128"/>
      </rPr>
      <t>22,300</t>
    </r>
    <r>
      <rPr>
        <sz val="11"/>
        <rFont val="ＭＳ Ｐゴシック"/>
        <family val="3"/>
        <charset val="128"/>
      </rPr>
      <t>/ｹｰｽ</t>
    </r>
    <phoneticPr fontId="2"/>
  </si>
  <si>
    <r>
      <rPr>
        <sz val="14"/>
        <color indexed="8"/>
        <rFont val="ＭＳ Ｐゴシック"/>
        <family val="3"/>
        <charset val="128"/>
      </rPr>
      <t>26,800</t>
    </r>
    <r>
      <rPr>
        <sz val="11"/>
        <rFont val="ＭＳ Ｐゴシック"/>
        <family val="3"/>
        <charset val="128"/>
      </rPr>
      <t>/ｹｰｽ</t>
    </r>
    <phoneticPr fontId="2"/>
  </si>
  <si>
    <t>ＦＯ</t>
    <phoneticPr fontId="2"/>
  </si>
  <si>
    <t>サクラ　　　</t>
  </si>
  <si>
    <t xml:space="preserve">無塗装  </t>
    <phoneticPr fontId="2"/>
  </si>
  <si>
    <t>ＦＯ　　　　　　　　</t>
    <phoneticPr fontId="2"/>
  </si>
  <si>
    <t>サクラ　　　</t>
    <phoneticPr fontId="2"/>
  </si>
  <si>
    <t>オスモ</t>
    <phoneticPr fontId="2"/>
  </si>
  <si>
    <t>ｸﾘｱ（ｻｸﾗ色）</t>
    <rPh sb="7" eb="8">
      <t>ショク</t>
    </rPh>
    <phoneticPr fontId="2"/>
  </si>
  <si>
    <t>ＵＶクリア</t>
    <phoneticPr fontId="2"/>
  </si>
  <si>
    <t xml:space="preserve">ＵＶクリア  </t>
    <phoneticPr fontId="2"/>
  </si>
  <si>
    <t>ブナ　　　　</t>
    <phoneticPr fontId="2"/>
  </si>
  <si>
    <t>無塗装</t>
    <rPh sb="0" eb="1">
      <t>ム</t>
    </rPh>
    <rPh sb="1" eb="3">
      <t>トソウ</t>
    </rPh>
    <phoneticPr fontId="2"/>
  </si>
  <si>
    <t>ブナ　　　　</t>
  </si>
  <si>
    <t>一枚物</t>
    <rPh sb="0" eb="2">
      <t>イチマイ</t>
    </rPh>
    <rPh sb="2" eb="3">
      <t>モノ</t>
    </rPh>
    <phoneticPr fontId="2"/>
  </si>
  <si>
    <t>タモ</t>
    <phoneticPr fontId="2"/>
  </si>
  <si>
    <t>　　　　　　</t>
    <phoneticPr fontId="2"/>
  </si>
  <si>
    <t>タモ　　　　</t>
  </si>
  <si>
    <r>
      <rPr>
        <sz val="14"/>
        <color indexed="8"/>
        <rFont val="ＭＳ Ｐゴシック"/>
        <family val="3"/>
        <charset val="128"/>
      </rPr>
      <t>32,500</t>
    </r>
    <r>
      <rPr>
        <sz val="11"/>
        <rFont val="ＭＳ Ｐゴシック"/>
        <family val="3"/>
        <charset val="128"/>
      </rPr>
      <t>/ｹｰｽ</t>
    </r>
    <phoneticPr fontId="2"/>
  </si>
  <si>
    <t>Ｂ</t>
    <phoneticPr fontId="2"/>
  </si>
  <si>
    <t>タモ　　　　</t>
    <phoneticPr fontId="2"/>
  </si>
  <si>
    <t>№3</t>
    <phoneticPr fontId="2"/>
  </si>
  <si>
    <t>設計単価</t>
    <rPh sb="0" eb="2">
      <t>セッケイ</t>
    </rPh>
    <rPh sb="2" eb="4">
      <t>タンカ</t>
    </rPh>
    <phoneticPr fontId="2"/>
  </si>
  <si>
    <t>ＡＢ</t>
    <phoneticPr fontId="2"/>
  </si>
  <si>
    <t>クルミ</t>
    <phoneticPr fontId="2"/>
  </si>
  <si>
    <t>ＡＢ　　　　</t>
  </si>
  <si>
    <t>クルミ　　　</t>
  </si>
  <si>
    <r>
      <t>1ｹｰｽ=7枚入　1.656㎡</t>
    </r>
    <r>
      <rPr>
        <sz val="10"/>
        <color indexed="12"/>
        <rFont val="ＭＳ Ｐゴシック"/>
        <family val="3"/>
        <charset val="128"/>
      </rPr>
      <t xml:space="preserve"> 　</t>
    </r>
    <rPh sb="6" eb="7">
      <t>マイ</t>
    </rPh>
    <rPh sb="7" eb="8">
      <t>ニュウ</t>
    </rPh>
    <phoneticPr fontId="2"/>
  </si>
  <si>
    <r>
      <t>1ｹｰｽ=7枚入　1.656㎡</t>
    </r>
    <r>
      <rPr>
        <sz val="10"/>
        <color indexed="12"/>
        <rFont val="ＭＳ Ｐゴシック"/>
        <family val="3"/>
        <charset val="128"/>
      </rPr>
      <t xml:space="preserve"> 　　</t>
    </r>
    <rPh sb="6" eb="7">
      <t>マイ</t>
    </rPh>
    <rPh sb="7" eb="8">
      <t>ニュウ</t>
    </rPh>
    <phoneticPr fontId="2"/>
  </si>
  <si>
    <r>
      <t>1ｹｰｽ=7枚入　1.656㎡</t>
    </r>
    <r>
      <rPr>
        <sz val="10"/>
        <color rgb="FF0000FF"/>
        <rFont val="ＭＳ Ｐゴシック"/>
        <family val="3"/>
        <charset val="128"/>
      </rPr>
      <t>　</t>
    </r>
    <rPh sb="6" eb="7">
      <t>マイ</t>
    </rPh>
    <rPh sb="7" eb="8">
      <t>ニュウ</t>
    </rPh>
    <phoneticPr fontId="2"/>
  </si>
  <si>
    <t>ＫＪ</t>
    <phoneticPr fontId="2"/>
  </si>
  <si>
    <t>ﾏﾝﾃﾞﾘﾝＷ</t>
    <phoneticPr fontId="2"/>
  </si>
  <si>
    <t>ＫＪ　　　　　　　　</t>
  </si>
  <si>
    <t>マンデリンＷ</t>
  </si>
  <si>
    <t>26000/ｹｰｽ</t>
    <phoneticPr fontId="2"/>
  </si>
  <si>
    <t>アカシア</t>
    <phoneticPr fontId="2"/>
  </si>
  <si>
    <t>アカシア　　</t>
    <phoneticPr fontId="2"/>
  </si>
  <si>
    <t>チーク色</t>
    <rPh sb="3" eb="4">
      <t>ショク</t>
    </rPh>
    <phoneticPr fontId="2"/>
  </si>
  <si>
    <t>アカシア　　</t>
  </si>
  <si>
    <t xml:space="preserve">チーク色    </t>
  </si>
  <si>
    <r>
      <t>14,000</t>
    </r>
    <r>
      <rPr>
        <sz val="11"/>
        <color indexed="8"/>
        <rFont val="ＭＳ Ｐゴシック"/>
        <family val="3"/>
        <charset val="128"/>
      </rPr>
      <t>/ｹｰｽ</t>
    </r>
    <phoneticPr fontId="2"/>
  </si>
  <si>
    <t>1ｹｰｽ=7枚入　1.529㎡　</t>
    <phoneticPr fontId="2"/>
  </si>
  <si>
    <r>
      <t>14,700/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</si>
  <si>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t>Ｎ</t>
    <phoneticPr fontId="2"/>
  </si>
  <si>
    <t>Ｋ</t>
    <phoneticPr fontId="2"/>
  </si>
  <si>
    <t>タケ　　　　</t>
  </si>
  <si>
    <t xml:space="preserve">ＦＪＬ      </t>
  </si>
  <si>
    <t xml:space="preserve">ナチュラル  </t>
  </si>
  <si>
    <t>Ｎ　　　　　　　　　</t>
  </si>
  <si>
    <t>Ｋ　　　　　</t>
  </si>
  <si>
    <t xml:space="preserve">ナチュラル  </t>
    <phoneticPr fontId="2"/>
  </si>
  <si>
    <t>タケ　　　　</t>
    <phoneticPr fontId="2"/>
  </si>
  <si>
    <t xml:space="preserve">ブラウン    </t>
  </si>
  <si>
    <t>N</t>
    <phoneticPr fontId="2"/>
  </si>
  <si>
    <t xml:space="preserve">ブラウン    </t>
    <phoneticPr fontId="2"/>
  </si>
  <si>
    <t>モミ</t>
    <phoneticPr fontId="2"/>
  </si>
  <si>
    <r>
      <t>1ｹｰｽ=8枚入り　1.6744㎡</t>
    </r>
    <r>
      <rPr>
        <sz val="10"/>
        <color indexed="12"/>
        <rFont val="ＭＳ Ｐゴシック"/>
        <family val="3"/>
        <charset val="128"/>
      </rPr>
      <t>　</t>
    </r>
    <rPh sb="6" eb="8">
      <t>マイイ</t>
    </rPh>
    <phoneticPr fontId="2"/>
  </si>
  <si>
    <t>モミ　　　　</t>
    <phoneticPr fontId="2"/>
  </si>
  <si>
    <t>束</t>
  </si>
  <si>
    <r>
      <t>92,000/</t>
    </r>
    <r>
      <rPr>
        <sz val="11"/>
        <color indexed="8"/>
        <rFont val="ＭＳ Ｐゴシック"/>
        <family val="3"/>
        <charset val="128"/>
      </rPr>
      <t>束</t>
    </r>
    <rPh sb="7" eb="8">
      <t>ソク</t>
    </rPh>
    <phoneticPr fontId="2"/>
  </si>
  <si>
    <r>
      <t>1ｹｰｽ=8枚入</t>
    </r>
    <r>
      <rPr>
        <sz val="10"/>
        <color indexed="12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3.6432㎡</t>
    </r>
    <r>
      <rPr>
        <sz val="10"/>
        <color indexed="12"/>
        <rFont val="ＭＳ Ｐゴシック"/>
        <family val="3"/>
        <charset val="128"/>
      </rPr>
      <t>　　</t>
    </r>
    <rPh sb="6" eb="8">
      <t>マイニュウ</t>
    </rPh>
    <phoneticPr fontId="2"/>
  </si>
  <si>
    <r>
      <t>80,000/</t>
    </r>
    <r>
      <rPr>
        <sz val="11"/>
        <color indexed="8"/>
        <rFont val="ＭＳ Ｐゴシック"/>
        <family val="3"/>
        <charset val="128"/>
      </rPr>
      <t>束</t>
    </r>
    <rPh sb="7" eb="8">
      <t>ソク</t>
    </rPh>
    <phoneticPr fontId="2"/>
  </si>
  <si>
    <t>チーク</t>
    <phoneticPr fontId="2"/>
  </si>
  <si>
    <t>チーク　　　</t>
  </si>
  <si>
    <t xml:space="preserve">４ＰＦＪＬ  </t>
  </si>
  <si>
    <t>床暖クリア</t>
    <rPh sb="0" eb="5">
      <t>ユ</t>
    </rPh>
    <phoneticPr fontId="2"/>
  </si>
  <si>
    <t xml:space="preserve">床暖クリア  </t>
  </si>
  <si>
    <r>
      <t>26,000/</t>
    </r>
    <r>
      <rPr>
        <sz val="12"/>
        <rFont val="ＭＳ Ｐゴシック"/>
        <family val="3"/>
        <charset val="128"/>
      </rPr>
      <t>ｹｰｽ</t>
    </r>
    <phoneticPr fontId="2"/>
  </si>
  <si>
    <r>
      <t>1ｹｰｽ=7枚入　1.529㎡</t>
    </r>
    <r>
      <rPr>
        <sz val="10"/>
        <color indexed="12"/>
        <rFont val="ＭＳ Ｐゴシック"/>
        <family val="3"/>
        <charset val="128"/>
      </rPr>
      <t>　　</t>
    </r>
    <phoneticPr fontId="2"/>
  </si>
  <si>
    <t>Ｓ</t>
    <phoneticPr fontId="2"/>
  </si>
  <si>
    <t>Ｓ　　　　　</t>
    <phoneticPr fontId="2"/>
  </si>
  <si>
    <t>ＵＶ</t>
    <phoneticPr fontId="2"/>
  </si>
  <si>
    <t xml:space="preserve">ＵＶ        </t>
    <phoneticPr fontId="2"/>
  </si>
  <si>
    <t>乱尺</t>
    <rPh sb="0" eb="2">
      <t>ラ</t>
    </rPh>
    <phoneticPr fontId="2"/>
  </si>
  <si>
    <r>
      <t>20,800/</t>
    </r>
    <r>
      <rPr>
        <sz val="12"/>
        <rFont val="ＭＳ Ｐゴシック"/>
        <family val="3"/>
        <charset val="128"/>
      </rPr>
      <t>ｹｰｽ</t>
    </r>
    <phoneticPr fontId="2"/>
  </si>
  <si>
    <r>
      <t>1ｹｰｽ　1.512㎡</t>
    </r>
    <r>
      <rPr>
        <sz val="10"/>
        <color indexed="12"/>
        <rFont val="ＭＳ Ｐゴシック"/>
        <family val="3"/>
        <charset val="128"/>
      </rPr>
      <t>　</t>
    </r>
    <phoneticPr fontId="2"/>
  </si>
  <si>
    <t xml:space="preserve">乱尺        </t>
    <phoneticPr fontId="2"/>
  </si>
  <si>
    <r>
      <t>1ｹｰｽ=65枚入</t>
    </r>
    <r>
      <rPr>
        <sz val="10"/>
        <color indexed="12"/>
        <rFont val="ＭＳ Ｐゴシック"/>
        <family val="3"/>
        <charset val="128"/>
      </rPr>
      <t xml:space="preserve"> 　　</t>
    </r>
    <rPh sb="7" eb="9">
      <t>マイニュウ</t>
    </rPh>
    <phoneticPr fontId="2"/>
  </si>
  <si>
    <t>　　　　　　</t>
  </si>
  <si>
    <t>リングア</t>
    <phoneticPr fontId="2"/>
  </si>
  <si>
    <t>リングア　　</t>
  </si>
  <si>
    <r>
      <t>24,500</t>
    </r>
    <r>
      <rPr>
        <sz val="11"/>
        <color indexed="8"/>
        <rFont val="ＭＳ Ｐゴシック"/>
        <family val="3"/>
        <charset val="128"/>
      </rPr>
      <t>/ｹｰｽ</t>
    </r>
    <phoneticPr fontId="2"/>
  </si>
  <si>
    <t>ＶＨ</t>
    <phoneticPr fontId="2"/>
  </si>
  <si>
    <t>カリン</t>
    <phoneticPr fontId="2"/>
  </si>
  <si>
    <t>ＶＨ　　　　　　　　</t>
    <phoneticPr fontId="2"/>
  </si>
  <si>
    <t>カリン　　　</t>
    <phoneticPr fontId="2"/>
  </si>
  <si>
    <t>カリン　　　</t>
  </si>
  <si>
    <t>ピンカド　　</t>
    <phoneticPr fontId="2"/>
  </si>
  <si>
    <t>ピンカド　　</t>
  </si>
  <si>
    <t xml:space="preserve">無塗装      </t>
    <rPh sb="0" eb="1">
      <t>ム</t>
    </rPh>
    <phoneticPr fontId="2"/>
  </si>
  <si>
    <t>ＳＥ</t>
    <phoneticPr fontId="2"/>
  </si>
  <si>
    <t>タガヤサン</t>
    <phoneticPr fontId="2"/>
  </si>
  <si>
    <t>ＳＥ　　　　　　　　</t>
    <phoneticPr fontId="2"/>
  </si>
  <si>
    <t>タガヤサン　</t>
    <phoneticPr fontId="2"/>
  </si>
  <si>
    <t>クリ</t>
    <phoneticPr fontId="2"/>
  </si>
  <si>
    <t>クリ　　　　</t>
    <phoneticPr fontId="2"/>
  </si>
  <si>
    <t>クリ　　　　</t>
  </si>
  <si>
    <r>
      <rPr>
        <sz val="14"/>
        <color indexed="8"/>
        <rFont val="ＭＳ Ｐゴシック"/>
        <family val="3"/>
        <charset val="128"/>
      </rPr>
      <t>18,800</t>
    </r>
    <r>
      <rPr>
        <sz val="11"/>
        <rFont val="ＭＳ Ｐゴシック"/>
        <family val="3"/>
        <charset val="128"/>
      </rPr>
      <t>/ｹｰｽ</t>
    </r>
    <phoneticPr fontId="2"/>
  </si>
  <si>
    <r>
      <t>1ｹｰｽ7枚入　1.529㎡</t>
    </r>
    <r>
      <rPr>
        <sz val="10"/>
        <color indexed="12"/>
        <rFont val="ＭＳ Ｐゴシック"/>
        <family val="3"/>
        <charset val="128"/>
      </rPr>
      <t>　　</t>
    </r>
    <rPh sb="5" eb="7">
      <t>マイイ</t>
    </rPh>
    <phoneticPr fontId="2"/>
  </si>
  <si>
    <r>
      <rPr>
        <sz val="14"/>
        <color indexed="8"/>
        <rFont val="ＭＳ Ｐゴシック"/>
        <family val="3"/>
        <charset val="128"/>
      </rPr>
      <t>19,500</t>
    </r>
    <r>
      <rPr>
        <sz val="11"/>
        <rFont val="ＭＳ Ｐゴシック"/>
        <family val="3"/>
        <charset val="128"/>
      </rPr>
      <t>/ｹｰｽ</t>
    </r>
    <phoneticPr fontId="2"/>
  </si>
  <si>
    <r>
      <rPr>
        <sz val="14"/>
        <color indexed="8"/>
        <rFont val="ＭＳ Ｐゴシック"/>
        <family val="3"/>
        <charset val="128"/>
      </rPr>
      <t>21,000</t>
    </r>
    <r>
      <rPr>
        <sz val="11"/>
        <rFont val="ＭＳ Ｐゴシック"/>
        <family val="3"/>
        <charset val="128"/>
      </rPr>
      <t>/ｹｰｽ</t>
    </r>
    <phoneticPr fontId="2"/>
  </si>
  <si>
    <r>
      <t>20,000/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</si>
  <si>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r>
      <t>1ｹｰｽ7枚入　1.529㎡</t>
    </r>
    <r>
      <rPr>
        <sz val="10"/>
        <color indexed="12"/>
        <rFont val="ＭＳ Ｐゴシック"/>
        <family val="3"/>
        <charset val="128"/>
      </rPr>
      <t>　</t>
    </r>
    <rPh sb="5" eb="7">
      <t>マイイ</t>
    </rPh>
    <phoneticPr fontId="2"/>
  </si>
  <si>
    <r>
      <rPr>
        <sz val="14"/>
        <color indexed="8"/>
        <rFont val="ＭＳ Ｐゴシック"/>
        <family val="3"/>
        <charset val="128"/>
      </rPr>
      <t>14,700</t>
    </r>
    <r>
      <rPr>
        <sz val="11"/>
        <rFont val="ＭＳ Ｐゴシック"/>
        <family val="3"/>
        <charset val="128"/>
      </rPr>
      <t>/ｹｰｽ</t>
    </r>
    <phoneticPr fontId="2"/>
  </si>
  <si>
    <t>1ｹｰｽ7枚入　1.529㎡　</t>
    <rPh sb="5" eb="7">
      <t>マイイ</t>
    </rPh>
    <phoneticPr fontId="2"/>
  </si>
  <si>
    <r>
      <rPr>
        <sz val="14"/>
        <color indexed="8"/>
        <rFont val="ＭＳ Ｐゴシック"/>
        <family val="3"/>
        <charset val="128"/>
      </rPr>
      <t>16,000</t>
    </r>
    <r>
      <rPr>
        <sz val="11"/>
        <rFont val="ＭＳ Ｐゴシック"/>
        <family val="3"/>
        <charset val="128"/>
      </rPr>
      <t>/ｹｰｽ</t>
    </r>
    <phoneticPr fontId="2"/>
  </si>
  <si>
    <t>1ｹｰｽ7枚入　1.529㎡</t>
    <rPh sb="5" eb="7">
      <t>マイイ</t>
    </rPh>
    <phoneticPr fontId="2"/>
  </si>
  <si>
    <t>アンティクリ</t>
    <phoneticPr fontId="2"/>
  </si>
  <si>
    <t>アンティクリ</t>
  </si>
  <si>
    <t>№4</t>
    <phoneticPr fontId="2"/>
  </si>
  <si>
    <t>レッドパイン</t>
    <phoneticPr fontId="2"/>
  </si>
  <si>
    <r>
      <t>1ｹｰｽ=8枚入り　1.72㎡</t>
    </r>
    <r>
      <rPr>
        <sz val="9"/>
        <color indexed="12"/>
        <rFont val="ＭＳ Ｐゴシック"/>
        <family val="3"/>
        <charset val="128"/>
      </rPr>
      <t>　</t>
    </r>
    <rPh sb="6" eb="8">
      <t>マイイ</t>
    </rPh>
    <phoneticPr fontId="2"/>
  </si>
  <si>
    <t>Ｒパイン　　</t>
  </si>
  <si>
    <t xml:space="preserve">            </t>
  </si>
  <si>
    <r>
      <rPr>
        <sz val="14"/>
        <rFont val="ＭＳ Ｐゴシック"/>
        <family val="3"/>
        <charset val="128"/>
      </rPr>
      <t>22,300</t>
    </r>
    <r>
      <rPr>
        <sz val="11"/>
        <rFont val="ＭＳ Ｐゴシック"/>
        <family val="3"/>
        <charset val="128"/>
      </rPr>
      <t>/束</t>
    </r>
    <rPh sb="7" eb="8">
      <t>ソク</t>
    </rPh>
    <phoneticPr fontId="2"/>
  </si>
  <si>
    <r>
      <t>1束=8枚入　3.45㎡　</t>
    </r>
    <r>
      <rPr>
        <sz val="9"/>
        <color indexed="12"/>
        <rFont val="ＭＳ Ｐゴシック"/>
        <family val="3"/>
        <charset val="128"/>
      </rPr>
      <t>　　　　　　　　　　　　　　　　　　　　　　　　　　　　　　　　　　　　</t>
    </r>
    <rPh sb="1" eb="2">
      <t>ソク</t>
    </rPh>
    <rPh sb="4" eb="5">
      <t>マイ</t>
    </rPh>
    <rPh sb="5" eb="6">
      <t>イ</t>
    </rPh>
    <phoneticPr fontId="2"/>
  </si>
  <si>
    <r>
      <t>1ｹｰｽ=8枚入り　1.71㎡</t>
    </r>
    <r>
      <rPr>
        <sz val="9"/>
        <color indexed="12"/>
        <rFont val="ＭＳ Ｐゴシック"/>
        <family val="3"/>
        <charset val="128"/>
      </rPr>
      <t>　　</t>
    </r>
    <rPh sb="6" eb="8">
      <t>マイイ</t>
    </rPh>
    <phoneticPr fontId="2"/>
  </si>
  <si>
    <t xml:space="preserve">ＯＵ                </t>
  </si>
  <si>
    <r>
      <t>1ｹｰｽ=8枚入り　1.63㎡</t>
    </r>
    <r>
      <rPr>
        <sz val="9"/>
        <color indexed="12"/>
        <rFont val="ＭＳ Ｐゴシック"/>
        <family val="3"/>
        <charset val="128"/>
      </rPr>
      <t>　　</t>
    </r>
    <rPh sb="6" eb="8">
      <t>マイイ</t>
    </rPh>
    <phoneticPr fontId="2"/>
  </si>
  <si>
    <t>Ａ　　　　　　　　　</t>
  </si>
  <si>
    <r>
      <rPr>
        <sz val="14"/>
        <rFont val="ＭＳ Ｐゴシック"/>
        <family val="3"/>
        <charset val="128"/>
      </rPr>
      <t>20,000</t>
    </r>
    <r>
      <rPr>
        <sz val="11"/>
        <rFont val="ＭＳ Ｐゴシック"/>
        <family val="3"/>
        <charset val="128"/>
      </rPr>
      <t>/束</t>
    </r>
    <rPh sb="7" eb="8">
      <t>ソク</t>
    </rPh>
    <phoneticPr fontId="2"/>
  </si>
  <si>
    <r>
      <t>1束=8枚入　3.45㎡　1B/L=54束</t>
    </r>
    <r>
      <rPr>
        <sz val="9"/>
        <color indexed="12"/>
        <rFont val="ＭＳ Ｐゴシック"/>
        <family val="3"/>
        <charset val="128"/>
      </rPr>
      <t>　　　　　　　　　　　　　　　　　</t>
    </r>
    <rPh sb="1" eb="2">
      <t>ソク</t>
    </rPh>
    <rPh sb="4" eb="5">
      <t>マイ</t>
    </rPh>
    <rPh sb="5" eb="6">
      <t>イ</t>
    </rPh>
    <rPh sb="20" eb="21">
      <t>ソク</t>
    </rPh>
    <phoneticPr fontId="2"/>
  </si>
  <si>
    <t>Ａ　　　　　　　　　</t>
    <phoneticPr fontId="2"/>
  </si>
  <si>
    <t xml:space="preserve">            </t>
    <phoneticPr fontId="2"/>
  </si>
  <si>
    <r>
      <rPr>
        <sz val="14"/>
        <rFont val="ＭＳ Ｐゴシック"/>
        <family val="3"/>
        <charset val="128"/>
      </rPr>
      <t>23,800</t>
    </r>
    <r>
      <rPr>
        <sz val="11"/>
        <rFont val="ＭＳ Ｐゴシック"/>
        <family val="3"/>
        <charset val="128"/>
      </rPr>
      <t>/束</t>
    </r>
    <rPh sb="7" eb="8">
      <t>ソク</t>
    </rPh>
    <phoneticPr fontId="2"/>
  </si>
  <si>
    <r>
      <t>1束=6枚入　3.16㎡　1B/L=35束　</t>
    </r>
    <r>
      <rPr>
        <sz val="9"/>
        <color indexed="12"/>
        <rFont val="ＭＳ Ｐゴシック"/>
        <family val="3"/>
        <charset val="128"/>
      </rPr>
      <t>　</t>
    </r>
    <rPh sb="1" eb="2">
      <t>ソク</t>
    </rPh>
    <rPh sb="4" eb="5">
      <t>マイ</t>
    </rPh>
    <rPh sb="5" eb="6">
      <t>イ</t>
    </rPh>
    <rPh sb="20" eb="21">
      <t>ソク</t>
    </rPh>
    <phoneticPr fontId="2"/>
  </si>
  <si>
    <t>Ｒパイン　　</t>
    <phoneticPr fontId="2"/>
  </si>
  <si>
    <r>
      <rPr>
        <sz val="14"/>
        <rFont val="ＭＳ Ｐゴシック"/>
        <family val="3"/>
        <charset val="128"/>
      </rPr>
      <t>18,500</t>
    </r>
    <r>
      <rPr>
        <sz val="11"/>
        <rFont val="ＭＳ Ｐゴシック"/>
        <family val="3"/>
        <charset val="128"/>
      </rPr>
      <t>/束</t>
    </r>
    <rPh sb="7" eb="8">
      <t>ソク</t>
    </rPh>
    <phoneticPr fontId="2"/>
  </si>
  <si>
    <r>
      <t>1束=3枚入　1.5477㎡　1B/L=49束　</t>
    </r>
    <r>
      <rPr>
        <sz val="9"/>
        <color indexed="12"/>
        <rFont val="ＭＳ Ｐゴシック"/>
        <family val="3"/>
        <charset val="128"/>
      </rPr>
      <t xml:space="preserve"> 　　　　　　　　　　　　　　　　　</t>
    </r>
    <rPh sb="1" eb="2">
      <t>ソク</t>
    </rPh>
    <rPh sb="4" eb="5">
      <t>マイ</t>
    </rPh>
    <rPh sb="5" eb="6">
      <t>イ</t>
    </rPh>
    <rPh sb="22" eb="23">
      <t>ソク</t>
    </rPh>
    <phoneticPr fontId="2"/>
  </si>
  <si>
    <t>シベリアパイン</t>
    <phoneticPr fontId="2"/>
  </si>
  <si>
    <r>
      <t>1ｹｰｽ=8枚入り　1.6㎡</t>
    </r>
    <r>
      <rPr>
        <sz val="10"/>
        <color indexed="12"/>
        <rFont val="ＭＳ Ｐゴシック"/>
        <family val="3"/>
        <charset val="128"/>
      </rPr>
      <t>　　</t>
    </r>
    <rPh sb="6" eb="8">
      <t>マイイ</t>
    </rPh>
    <phoneticPr fontId="2"/>
  </si>
  <si>
    <t>Ｓ　　　　　　　　　</t>
  </si>
  <si>
    <t>シベリア赤松</t>
    <phoneticPr fontId="2"/>
  </si>
  <si>
    <t>Ｅ</t>
    <phoneticPr fontId="2"/>
  </si>
  <si>
    <t>Ｐハート</t>
    <phoneticPr fontId="2"/>
  </si>
  <si>
    <r>
      <rPr>
        <sz val="14"/>
        <rFont val="ＭＳ Ｐゴシック"/>
        <family val="3"/>
        <charset val="128"/>
      </rPr>
      <t>35,800</t>
    </r>
    <r>
      <rPr>
        <sz val="11"/>
        <rFont val="ＭＳ Ｐゴシック"/>
        <family val="3"/>
        <charset val="128"/>
      </rPr>
      <t>/ｹｰｽ</t>
    </r>
    <phoneticPr fontId="2"/>
  </si>
  <si>
    <r>
      <t>1ｹｰｽ=7枚入 1.512㎡</t>
    </r>
    <r>
      <rPr>
        <sz val="10"/>
        <color indexed="12"/>
        <rFont val="ＭＳ Ｐゴシック"/>
        <family val="3"/>
        <charset val="128"/>
      </rPr>
      <t>　</t>
    </r>
    <rPh sb="6" eb="8">
      <t>マイイ</t>
    </rPh>
    <phoneticPr fontId="2"/>
  </si>
  <si>
    <t>Ｅ　　　　　　　　　</t>
    <phoneticPr fontId="2"/>
  </si>
  <si>
    <t>Ｐハート　　</t>
  </si>
  <si>
    <t>ＭＡ</t>
    <phoneticPr fontId="2"/>
  </si>
  <si>
    <t>Ｍチーク</t>
    <phoneticPr fontId="2"/>
  </si>
  <si>
    <t>ＭＡ　　　　　　　　</t>
    <phoneticPr fontId="2"/>
  </si>
  <si>
    <t>Ｍチーク　　</t>
  </si>
  <si>
    <t xml:space="preserve">一枚物      </t>
  </si>
  <si>
    <t>ＴＲ</t>
    <phoneticPr fontId="2"/>
  </si>
  <si>
    <r>
      <rPr>
        <sz val="14"/>
        <rFont val="ＭＳ Ｐゴシック"/>
        <family val="3"/>
        <charset val="128"/>
      </rPr>
      <t>60,000</t>
    </r>
    <r>
      <rPr>
        <sz val="11"/>
        <rFont val="ＭＳ Ｐゴシック"/>
        <family val="3"/>
        <charset val="128"/>
      </rPr>
      <t>/ｹｰｽ</t>
    </r>
    <phoneticPr fontId="2"/>
  </si>
  <si>
    <r>
      <t>1ｹｰｽ=7枚入　1.529㎡</t>
    </r>
    <r>
      <rPr>
        <sz val="10"/>
        <color indexed="12"/>
        <rFont val="ＭＳ Ｐゴシック"/>
        <family val="3"/>
        <charset val="128"/>
      </rPr>
      <t>　　　</t>
    </r>
    <rPh sb="6" eb="8">
      <t>マイイ</t>
    </rPh>
    <phoneticPr fontId="2"/>
  </si>
  <si>
    <t>ＴＲ　　　　　　　　</t>
    <phoneticPr fontId="2"/>
  </si>
  <si>
    <t>ＡＷナット</t>
    <phoneticPr fontId="2"/>
  </si>
  <si>
    <r>
      <rPr>
        <sz val="14"/>
        <color indexed="8"/>
        <rFont val="ＭＳ Ｐゴシック"/>
        <family val="3"/>
        <charset val="128"/>
      </rPr>
      <t>30,000</t>
    </r>
    <r>
      <rPr>
        <sz val="11"/>
        <rFont val="ＭＳ Ｐゴシック"/>
        <family val="3"/>
        <charset val="128"/>
      </rPr>
      <t>/ｹｰｽ</t>
    </r>
    <phoneticPr fontId="2"/>
  </si>
  <si>
    <t>ＡＷナット　</t>
  </si>
  <si>
    <t>無塗装</t>
    <phoneticPr fontId="2"/>
  </si>
  <si>
    <t>ｵｲﾙ仕上</t>
  </si>
  <si>
    <t>ＶＩ　　　　　　　　</t>
  </si>
  <si>
    <r>
      <rPr>
        <sz val="14"/>
        <rFont val="ＭＳ Ｐゴシック"/>
        <family val="3"/>
        <charset val="128"/>
      </rPr>
      <t>40,000</t>
    </r>
    <r>
      <rPr>
        <sz val="11"/>
        <rFont val="ＭＳ Ｐゴシック"/>
        <family val="3"/>
        <charset val="128"/>
      </rPr>
      <t>/ｹｰｽ</t>
    </r>
    <phoneticPr fontId="2"/>
  </si>
  <si>
    <t>ＢＷナット</t>
    <phoneticPr fontId="2"/>
  </si>
  <si>
    <t>ＢＷナット　</t>
  </si>
  <si>
    <t>ＵＶクリア</t>
  </si>
  <si>
    <r>
      <rPr>
        <sz val="14"/>
        <rFont val="ＭＳ Ｐゴシック"/>
        <family val="3"/>
        <charset val="128"/>
      </rPr>
      <t>34,000</t>
    </r>
    <r>
      <rPr>
        <sz val="11"/>
        <rFont val="ＭＳ Ｐゴシック"/>
        <family val="3"/>
        <charset val="128"/>
      </rPr>
      <t>/ｹｰｽ</t>
    </r>
    <phoneticPr fontId="2"/>
  </si>
  <si>
    <r>
      <t>1ｹｰｽ=7枚入　1.529㎡</t>
    </r>
    <r>
      <rPr>
        <sz val="10"/>
        <color indexed="12"/>
        <rFont val="ＭＳ Ｐゴシック"/>
        <family val="3"/>
        <charset val="128"/>
      </rPr>
      <t xml:space="preserve">　 </t>
    </r>
    <rPh sb="6" eb="8">
      <t>マイイ</t>
    </rPh>
    <phoneticPr fontId="2"/>
  </si>
  <si>
    <r>
      <rPr>
        <sz val="14"/>
        <color indexed="8"/>
        <rFont val="ＭＳ Ｐゴシック"/>
        <family val="3"/>
        <charset val="128"/>
      </rPr>
      <t>45,500</t>
    </r>
    <r>
      <rPr>
        <sz val="11"/>
        <rFont val="ＭＳ Ｐゴシック"/>
        <family val="3"/>
        <charset val="128"/>
      </rPr>
      <t>/ｹｰｽ</t>
    </r>
    <phoneticPr fontId="2"/>
  </si>
  <si>
    <r>
      <t>28,500/</t>
    </r>
    <r>
      <rPr>
        <sz val="11"/>
        <rFont val="ＭＳ Ｐゴシック"/>
        <family val="3"/>
        <charset val="128"/>
      </rPr>
      <t>ｹｰｽ</t>
    </r>
    <phoneticPr fontId="2"/>
  </si>
  <si>
    <r>
      <rPr>
        <sz val="14"/>
        <color indexed="8"/>
        <rFont val="ＭＳ Ｐゴシック"/>
        <family val="3"/>
        <charset val="128"/>
      </rPr>
      <t>35,000</t>
    </r>
    <r>
      <rPr>
        <sz val="11"/>
        <rFont val="ＭＳ Ｐゴシック"/>
        <family val="3"/>
        <charset val="128"/>
      </rPr>
      <t>/ｹｰｽ</t>
    </r>
    <phoneticPr fontId="2"/>
  </si>
  <si>
    <r>
      <t>1ｹｰｽ=65枚入</t>
    </r>
    <r>
      <rPr>
        <sz val="10"/>
        <color indexed="12"/>
        <rFont val="ＭＳ Ｐゴシック"/>
        <family val="3"/>
        <charset val="128"/>
      </rPr>
      <t>　　　</t>
    </r>
    <rPh sb="7" eb="9">
      <t>マイニュウ</t>
    </rPh>
    <phoneticPr fontId="2"/>
  </si>
  <si>
    <t>Ｂチェリー</t>
    <phoneticPr fontId="2"/>
  </si>
  <si>
    <t>Ｂチェリー　</t>
  </si>
  <si>
    <r>
      <t>27,000/</t>
    </r>
    <r>
      <rPr>
        <sz val="11"/>
        <rFont val="ＭＳ Ｐゴシック"/>
        <family val="3"/>
        <charset val="128"/>
      </rPr>
      <t>ｹｰｽ</t>
    </r>
    <phoneticPr fontId="2"/>
  </si>
  <si>
    <t>メルバウ</t>
    <phoneticPr fontId="2"/>
  </si>
  <si>
    <t>メルバウ　　</t>
  </si>
  <si>
    <t>ケヤキ</t>
    <phoneticPr fontId="2"/>
  </si>
  <si>
    <t>ケヤキ　　　</t>
  </si>
  <si>
    <r>
      <t>30,000/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</si>
  <si>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t>ＢＣ</t>
    <phoneticPr fontId="2"/>
  </si>
  <si>
    <t>三層のこめ</t>
    <phoneticPr fontId="2"/>
  </si>
  <si>
    <t>ＢＣ　　　　</t>
    <phoneticPr fontId="2"/>
  </si>
  <si>
    <t xml:space="preserve">三層のこめ  </t>
  </si>
  <si>
    <t>三層ﾌﾗｯﾄ</t>
    <phoneticPr fontId="2"/>
  </si>
  <si>
    <t>三層フラット</t>
  </si>
  <si>
    <r>
      <rPr>
        <sz val="14"/>
        <color indexed="8"/>
        <rFont val="ＭＳ Ｐゴシック"/>
        <family val="3"/>
        <charset val="128"/>
      </rPr>
      <t>23,300</t>
    </r>
    <r>
      <rPr>
        <sz val="11"/>
        <rFont val="ＭＳ Ｐゴシック"/>
        <family val="3"/>
        <charset val="128"/>
      </rPr>
      <t>/ｹｰｽ</t>
    </r>
    <phoneticPr fontId="2"/>
  </si>
  <si>
    <t>ＣＤ　　　　</t>
  </si>
  <si>
    <r>
      <rPr>
        <sz val="14"/>
        <color indexed="8"/>
        <rFont val="ＭＳ Ｐゴシック"/>
        <family val="3"/>
        <charset val="128"/>
      </rPr>
      <t>24,500</t>
    </r>
    <r>
      <rPr>
        <sz val="11"/>
        <rFont val="ＭＳ Ｐゴシック"/>
        <family val="3"/>
        <charset val="128"/>
      </rPr>
      <t>/ｹｰｽ</t>
    </r>
    <phoneticPr fontId="2"/>
  </si>
  <si>
    <r>
      <t>1ｹｰｽ=5枚入　1.72㎡</t>
    </r>
    <r>
      <rPr>
        <sz val="10"/>
        <color indexed="12"/>
        <rFont val="ＭＳ Ｐゴシック"/>
        <family val="3"/>
        <charset val="128"/>
      </rPr>
      <t>　　　　　　　　　　　　　　　　　　　　　　　　　　　　　　　</t>
    </r>
    <rPh sb="6" eb="7">
      <t>マイ</t>
    </rPh>
    <rPh sb="7" eb="8">
      <t>イ</t>
    </rPh>
    <phoneticPr fontId="2"/>
  </si>
  <si>
    <t>三層</t>
    <rPh sb="0" eb="2">
      <t>サンソウ</t>
    </rPh>
    <phoneticPr fontId="2"/>
  </si>
  <si>
    <t xml:space="preserve">三層        </t>
  </si>
  <si>
    <t>Ｈメープル</t>
    <phoneticPr fontId="2"/>
  </si>
  <si>
    <t>Ｈメープル　</t>
  </si>
  <si>
    <t>Ｗ</t>
    <phoneticPr fontId="2"/>
  </si>
  <si>
    <t>複合ﾌﾗｯﾄ</t>
    <rPh sb="0" eb="2">
      <t>フクゴウ</t>
    </rPh>
    <phoneticPr fontId="2"/>
  </si>
  <si>
    <r>
      <t>1ｹｰｽ=3枚入　3.276㎡</t>
    </r>
    <r>
      <rPr>
        <sz val="10"/>
        <color indexed="12"/>
        <rFont val="ＭＳ Ｐゴシック"/>
        <family val="3"/>
        <charset val="128"/>
      </rPr>
      <t>　</t>
    </r>
    <rPh sb="6" eb="8">
      <t>マイイ</t>
    </rPh>
    <phoneticPr fontId="2"/>
  </si>
  <si>
    <t>ワイルド　　</t>
    <phoneticPr fontId="2"/>
  </si>
  <si>
    <t>複合フラット</t>
    <phoneticPr fontId="2"/>
  </si>
  <si>
    <t>：羽目板</t>
    <rPh sb="1" eb="4">
      <t>ハメイタ</t>
    </rPh>
    <phoneticPr fontId="2"/>
  </si>
  <si>
    <t>No.5</t>
    <phoneticPr fontId="2"/>
  </si>
  <si>
    <t>入数</t>
    <rPh sb="0" eb="1">
      <t>イ</t>
    </rPh>
    <rPh sb="1" eb="2">
      <t>スウ</t>
    </rPh>
    <phoneticPr fontId="2"/>
  </si>
  <si>
    <t>㎡</t>
    <phoneticPr fontId="2"/>
  </si>
  <si>
    <t>カラ松</t>
    <rPh sb="2" eb="3">
      <t>マツ</t>
    </rPh>
    <phoneticPr fontId="2"/>
  </si>
  <si>
    <t>羽目板　柾目</t>
    <rPh sb="0" eb="3">
      <t>ハメイタ</t>
    </rPh>
    <rPh sb="4" eb="6">
      <t>マサメ</t>
    </rPh>
    <phoneticPr fontId="2"/>
  </si>
  <si>
    <t>カラ松　　　</t>
  </si>
  <si>
    <t>羽目板　　　</t>
  </si>
  <si>
    <t xml:space="preserve">柾目        </t>
  </si>
  <si>
    <t>柾目</t>
    <rPh sb="0" eb="2">
      <t>マサメ</t>
    </rPh>
    <phoneticPr fontId="2"/>
  </si>
  <si>
    <t>ＳＪ</t>
    <phoneticPr fontId="2"/>
  </si>
  <si>
    <t>柳杉</t>
    <rPh sb="0" eb="1">
      <t>ヤナギ</t>
    </rPh>
    <rPh sb="1" eb="2">
      <t>スギ</t>
    </rPh>
    <phoneticPr fontId="2"/>
  </si>
  <si>
    <t>羽目板</t>
    <rPh sb="0" eb="3">
      <t>ハメイタ</t>
    </rPh>
    <phoneticPr fontId="2"/>
  </si>
  <si>
    <t>1B/L=56束</t>
    <rPh sb="7" eb="8">
      <t>ソク</t>
    </rPh>
    <phoneticPr fontId="2"/>
  </si>
  <si>
    <t>ＳＪ　　　　　　　　</t>
    <phoneticPr fontId="2"/>
  </si>
  <si>
    <t>柳杉　　　　</t>
  </si>
  <si>
    <t>福杉　　　　</t>
  </si>
  <si>
    <t>羽目板　　　</t>
    <phoneticPr fontId="2"/>
  </si>
  <si>
    <r>
      <t>1B/L=45束</t>
    </r>
    <r>
      <rPr>
        <sz val="10"/>
        <color indexed="12"/>
        <rFont val="ＭＳ Ｐゴシック"/>
        <family val="3"/>
        <charset val="128"/>
      </rPr>
      <t>　　</t>
    </r>
    <rPh sb="7" eb="8">
      <t>ソク</t>
    </rPh>
    <phoneticPr fontId="2"/>
  </si>
  <si>
    <t>　　　　 クリア</t>
    <phoneticPr fontId="2"/>
  </si>
  <si>
    <t>1B/L=49束</t>
    <rPh sb="7" eb="8">
      <t>ソク</t>
    </rPh>
    <phoneticPr fontId="2"/>
  </si>
  <si>
    <r>
      <t>1B/L=63束</t>
    </r>
    <r>
      <rPr>
        <sz val="10"/>
        <color indexed="12"/>
        <rFont val="ＭＳ Ｐゴシック"/>
        <family val="3"/>
        <charset val="128"/>
      </rPr>
      <t>　　　　　　　　　　　　　　　　　　　　　　　　　</t>
    </r>
    <rPh sb="7" eb="8">
      <t>ソク</t>
    </rPh>
    <phoneticPr fontId="2"/>
  </si>
  <si>
    <t>ヘムロック</t>
    <phoneticPr fontId="2"/>
  </si>
  <si>
    <t>ヘムロック　</t>
  </si>
  <si>
    <t>レッドシダー</t>
    <phoneticPr fontId="2"/>
  </si>
  <si>
    <r>
      <t>1束　3600=9枚入り</t>
    </r>
    <r>
      <rPr>
        <sz val="10"/>
        <color indexed="12"/>
        <rFont val="ＭＳ Ｐゴシック"/>
        <family val="3"/>
        <charset val="128"/>
      </rPr>
      <t>　　　</t>
    </r>
    <rPh sb="1" eb="2">
      <t>ソク</t>
    </rPh>
    <rPh sb="9" eb="11">
      <t>マイイ</t>
    </rPh>
    <phoneticPr fontId="2"/>
  </si>
  <si>
    <t>　   　1800=4枚入り</t>
    <rPh sb="11" eb="13">
      <t>マイイ</t>
    </rPh>
    <phoneticPr fontId="2"/>
  </si>
  <si>
    <t>：パネル</t>
    <phoneticPr fontId="2"/>
  </si>
  <si>
    <t>　　　　　</t>
    <phoneticPr fontId="2"/>
  </si>
  <si>
    <t>ルヴィド　パネル</t>
    <phoneticPr fontId="2"/>
  </si>
  <si>
    <t>11　 22</t>
    <phoneticPr fontId="2"/>
  </si>
  <si>
    <r>
      <t>30,500/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</si>
  <si>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t>ルヴィド　　</t>
    <phoneticPr fontId="2"/>
  </si>
  <si>
    <t>パネル　　　</t>
    <phoneticPr fontId="2"/>
  </si>
  <si>
    <t>コンフィーネ</t>
    <phoneticPr fontId="2"/>
  </si>
  <si>
    <t xml:space="preserve">ネーロ      </t>
    <phoneticPr fontId="2"/>
  </si>
  <si>
    <t>ｺﾝﾌｨｰﾈ　ﾈｰﾛ　無塗装　</t>
    <rPh sb="11" eb="14">
      <t>ム</t>
    </rPh>
    <phoneticPr fontId="2"/>
  </si>
  <si>
    <t>　4  　15</t>
    <phoneticPr fontId="2"/>
  </si>
  <si>
    <t>10　 27</t>
    <phoneticPr fontId="2"/>
  </si>
  <si>
    <r>
      <t>33,000/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</si>
  <si>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t>75ｘ75片</t>
  </si>
  <si>
    <t xml:space="preserve">ナトゥーラ  </t>
    <phoneticPr fontId="2"/>
  </si>
  <si>
    <t xml:space="preserve">クリア色    </t>
    <phoneticPr fontId="2"/>
  </si>
  <si>
    <t>ﾅﾄｩｰﾗ　自然塗装ｸﾘｱ色　</t>
    <rPh sb="6" eb="8">
      <t>シゼン</t>
    </rPh>
    <rPh sb="8" eb="10">
      <t>トソウ</t>
    </rPh>
    <rPh sb="13" eb="14">
      <t>ショク</t>
    </rPh>
    <phoneticPr fontId="2"/>
  </si>
  <si>
    <t>　3  　20</t>
    <phoneticPr fontId="2"/>
  </si>
  <si>
    <t>　　　　</t>
    <phoneticPr fontId="2"/>
  </si>
  <si>
    <t>マレマローネ</t>
    <phoneticPr fontId="2"/>
  </si>
  <si>
    <t xml:space="preserve">コーヒー色  </t>
    <phoneticPr fontId="2"/>
  </si>
  <si>
    <t>ﾏﾚﾏﾛｰﾈ　自然塗装ｺｰﾋｰ色　</t>
    <rPh sb="7" eb="9">
      <t>シゼン</t>
    </rPh>
    <rPh sb="9" eb="11">
      <t>トソウ</t>
    </rPh>
    <rPh sb="15" eb="16">
      <t>ショク</t>
    </rPh>
    <phoneticPr fontId="2"/>
  </si>
  <si>
    <t>ＫＧ　　　　　　　　</t>
  </si>
  <si>
    <t>ソリデコ　パネル</t>
    <phoneticPr fontId="2"/>
  </si>
  <si>
    <r>
      <t>裏に両面テープ付き(厚み0.5㎜)</t>
    </r>
    <r>
      <rPr>
        <sz val="10"/>
        <color rgb="FF0000FF"/>
        <rFont val="ＭＳ Ｐゴシック"/>
        <family val="3"/>
        <charset val="128"/>
      </rPr>
      <t>　</t>
    </r>
    <rPh sb="0" eb="1">
      <t>ウラ</t>
    </rPh>
    <phoneticPr fontId="2"/>
  </si>
  <si>
    <t>ソリデコ　　</t>
  </si>
  <si>
    <t xml:space="preserve">Ｄ－０１    </t>
  </si>
  <si>
    <t>Ｄ-01</t>
    <phoneticPr fontId="2"/>
  </si>
  <si>
    <t>　　クリア</t>
    <phoneticPr fontId="2"/>
  </si>
  <si>
    <r>
      <t>17,100/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</si>
  <si>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t xml:space="preserve">Ｄ－０２    </t>
  </si>
  <si>
    <t>Ｄ-02</t>
    <phoneticPr fontId="2"/>
  </si>
  <si>
    <t xml:space="preserve">Ｄ－０３    </t>
  </si>
  <si>
    <t xml:space="preserve">ホワイトＢ  </t>
  </si>
  <si>
    <t>Ｄ-03</t>
    <phoneticPr fontId="2"/>
  </si>
  <si>
    <t>ホワイトＢ</t>
    <phoneticPr fontId="2"/>
  </si>
  <si>
    <t xml:space="preserve">Ｄ－０４    </t>
  </si>
  <si>
    <t>ナチュラルＡ</t>
    <phoneticPr fontId="2"/>
  </si>
  <si>
    <t>Ｄ-04</t>
    <phoneticPr fontId="2"/>
  </si>
  <si>
    <t xml:space="preserve">  ナチュラルＡ　</t>
    <phoneticPr fontId="2"/>
  </si>
  <si>
    <t xml:space="preserve">Ｄ－０５    </t>
  </si>
  <si>
    <t xml:space="preserve">オークＮ    </t>
  </si>
  <si>
    <t>Ｄ-05</t>
    <phoneticPr fontId="2"/>
  </si>
  <si>
    <t>オークＮ</t>
    <phoneticPr fontId="2"/>
  </si>
  <si>
    <t xml:space="preserve">Ｄ－０６    </t>
  </si>
  <si>
    <t xml:space="preserve">オークＷＧ  </t>
  </si>
  <si>
    <t>Ｄ-06</t>
    <phoneticPr fontId="2"/>
  </si>
  <si>
    <t>オークＷＧ</t>
    <phoneticPr fontId="2"/>
  </si>
  <si>
    <t xml:space="preserve">Ｄ－０７    </t>
  </si>
  <si>
    <t xml:space="preserve">レインＯ    </t>
  </si>
  <si>
    <t>Ｄ-07</t>
    <phoneticPr fontId="2"/>
  </si>
  <si>
    <t>レインＯ</t>
    <phoneticPr fontId="2"/>
  </si>
  <si>
    <r>
      <t>18,500/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</si>
  <si>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t xml:space="preserve">Ｐ－０１    </t>
  </si>
  <si>
    <t>Ｐ-01</t>
    <phoneticPr fontId="2"/>
  </si>
  <si>
    <r>
      <t>18,000/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</si>
  <si>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t xml:space="preserve">Ｐ－０２    </t>
  </si>
  <si>
    <t>Ｐ-02</t>
    <phoneticPr fontId="2"/>
  </si>
  <si>
    <t xml:space="preserve">Ｐ－０３    </t>
  </si>
  <si>
    <t>Ｐ-03</t>
    <phoneticPr fontId="2"/>
  </si>
  <si>
    <t xml:space="preserve">Ｐ－０４    </t>
  </si>
  <si>
    <t>Ｐ-04</t>
    <phoneticPr fontId="2"/>
  </si>
  <si>
    <r>
      <t>21,000/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</si>
  <si>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t xml:space="preserve">Ｐ－０５    </t>
  </si>
  <si>
    <t>Ｐ-05</t>
    <phoneticPr fontId="2"/>
  </si>
  <si>
    <t xml:space="preserve">Ｐ－０６    </t>
  </si>
  <si>
    <t>Ｐ-06</t>
    <phoneticPr fontId="2"/>
  </si>
  <si>
    <t xml:space="preserve">Ｐ－０７    </t>
  </si>
  <si>
    <t>Ｐ-07</t>
    <phoneticPr fontId="2"/>
  </si>
  <si>
    <t>Ｗオーク　パネル　Ａ</t>
    <phoneticPr fontId="2"/>
  </si>
  <si>
    <t>Ｗオーク　パネル　ＢＣ</t>
    <phoneticPr fontId="2"/>
  </si>
  <si>
    <t>ＢＣ　　　　</t>
  </si>
  <si>
    <t>：マルチボード</t>
    <phoneticPr fontId="2"/>
  </si>
  <si>
    <t>マルチヴィンテージウッドボード</t>
    <phoneticPr fontId="2"/>
  </si>
  <si>
    <r>
      <t>28,500/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</si>
  <si>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t>マルチＶＷ　</t>
    <phoneticPr fontId="2"/>
  </si>
  <si>
    <t>ボード　　　</t>
    <phoneticPr fontId="2"/>
  </si>
  <si>
    <t>複合再生古材</t>
    <phoneticPr fontId="2"/>
  </si>
  <si>
    <t>　　　　複合再生古材</t>
    <rPh sb="4" eb="6">
      <t>フクゴウ</t>
    </rPh>
    <rPh sb="6" eb="8">
      <t>サイセイ</t>
    </rPh>
    <rPh sb="8" eb="10">
      <t>コザイ</t>
    </rPh>
    <phoneticPr fontId="2"/>
  </si>
  <si>
    <t>マルチパレットボード</t>
    <phoneticPr fontId="2"/>
  </si>
  <si>
    <t>マルチＰ　　</t>
    <phoneticPr fontId="2"/>
  </si>
  <si>
    <t>複合再生パレ</t>
    <phoneticPr fontId="2"/>
  </si>
  <si>
    <t>　　　　複合再生パレット</t>
    <rPh sb="4" eb="6">
      <t>フクゴウ</t>
    </rPh>
    <rPh sb="6" eb="8">
      <t>サイセイ</t>
    </rPh>
    <phoneticPr fontId="2"/>
  </si>
  <si>
    <t>マルチエイジングウッドボード</t>
    <phoneticPr fontId="2"/>
  </si>
  <si>
    <t>15/5</t>
    <phoneticPr fontId="2"/>
  </si>
  <si>
    <r>
      <t>47,500/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</si>
  <si>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t>マルチＥＷＮ</t>
    <phoneticPr fontId="2"/>
  </si>
  <si>
    <t>複合再生ニレ</t>
    <phoneticPr fontId="2"/>
  </si>
  <si>
    <t>　　　　複合再生ニレ材</t>
    <rPh sb="4" eb="6">
      <t>フクゴウ</t>
    </rPh>
    <rPh sb="6" eb="8">
      <t>サイセイ</t>
    </rPh>
    <rPh sb="10" eb="11">
      <t>ザイ</t>
    </rPh>
    <phoneticPr fontId="2"/>
  </si>
  <si>
    <t>：ペルゴ　ＬＶＴフロア　クラシックプランク（木目調）</t>
    <rPh sb="22" eb="24">
      <t>モクメ</t>
    </rPh>
    <rPh sb="24" eb="25">
      <t>チョウ</t>
    </rPh>
    <phoneticPr fontId="2"/>
  </si>
  <si>
    <t>：ペルゴ　ＶＬＴフロア</t>
    <phoneticPr fontId="2"/>
  </si>
  <si>
    <t>品番・品名</t>
    <rPh sb="0" eb="2">
      <t>ヒンバン</t>
    </rPh>
    <rPh sb="3" eb="5">
      <t>ヒンメイ</t>
    </rPh>
    <phoneticPr fontId="2"/>
  </si>
  <si>
    <t>ＨＳ</t>
    <phoneticPr fontId="2"/>
  </si>
  <si>
    <t>グレイシャレーパイン</t>
    <phoneticPr fontId="2"/>
  </si>
  <si>
    <r>
      <t>14,400/</t>
    </r>
    <r>
      <rPr>
        <sz val="11"/>
        <color indexed="8"/>
        <rFont val="ＭＳ Ｐゴシック"/>
        <family val="3"/>
        <charset val="128"/>
      </rPr>
      <t>ｹｰｽ</t>
    </r>
    <phoneticPr fontId="2"/>
  </si>
  <si>
    <t>ＨＳ　　　　　　　　</t>
    <phoneticPr fontId="2"/>
  </si>
  <si>
    <t>ぺルゴ　　　</t>
    <phoneticPr fontId="2"/>
  </si>
  <si>
    <t>ＬＶＴフロア</t>
    <phoneticPr fontId="2"/>
  </si>
  <si>
    <t xml:space="preserve">ＧＳパイン  </t>
    <phoneticPr fontId="2"/>
  </si>
  <si>
    <t>Ｖ2107-40055</t>
    <phoneticPr fontId="2"/>
  </si>
  <si>
    <t>※　ペルゴ商品は、他の商品とは多少掛率が異なりますので御注意下さい。</t>
    <rPh sb="5" eb="7">
      <t>ショウヒン</t>
    </rPh>
    <rPh sb="9" eb="10">
      <t>タ</t>
    </rPh>
    <rPh sb="11" eb="13">
      <t>ショウヒン</t>
    </rPh>
    <rPh sb="15" eb="17">
      <t>タショウ</t>
    </rPh>
    <rPh sb="17" eb="18">
      <t>カケ</t>
    </rPh>
    <rPh sb="18" eb="19">
      <t>リツ</t>
    </rPh>
    <rPh sb="20" eb="21">
      <t>コト</t>
    </rPh>
    <rPh sb="27" eb="31">
      <t>ゴチュウイクダ</t>
    </rPh>
    <phoneticPr fontId="2"/>
  </si>
  <si>
    <t>スポット商品</t>
    <rPh sb="4" eb="6">
      <t>ショウヒン</t>
    </rPh>
    <phoneticPr fontId="2"/>
  </si>
  <si>
    <t>床暖ｸﾘｱ</t>
    <rPh sb="0" eb="1">
      <t>ユカ</t>
    </rPh>
    <rPh sb="1" eb="2">
      <t>ダン</t>
    </rPh>
    <phoneticPr fontId="2"/>
  </si>
  <si>
    <r>
      <rPr>
        <b/>
        <sz val="14"/>
        <rFont val="ＭＳ Ｐゴシック"/>
        <family val="3"/>
        <charset val="128"/>
      </rPr>
      <t>24,500</t>
    </r>
    <r>
      <rPr>
        <b/>
        <sz val="11"/>
        <rFont val="ＭＳ Ｐゴシック"/>
        <family val="3"/>
        <charset val="128"/>
      </rPr>
      <t>/ｹｰｽ</t>
    </r>
    <phoneticPr fontId="2"/>
  </si>
  <si>
    <r>
      <t>1ｹｰｽ=12枚入</t>
    </r>
    <r>
      <rPr>
        <sz val="9"/>
        <color indexed="12"/>
        <rFont val="ＭＳ Ｐゴシック"/>
        <family val="3"/>
        <charset val="128"/>
      </rPr>
      <t>　</t>
    </r>
    <r>
      <rPr>
        <sz val="9"/>
        <color indexed="8"/>
        <rFont val="ＭＳ Ｐゴシック"/>
        <family val="3"/>
        <charset val="128"/>
      </rPr>
      <t>1.572㎡</t>
    </r>
    <rPh sb="7" eb="8">
      <t>マイ</t>
    </rPh>
    <rPh sb="8" eb="9">
      <t>イ</t>
    </rPh>
    <phoneticPr fontId="2"/>
  </si>
  <si>
    <t>ＫＴ　　　　　　　　</t>
  </si>
  <si>
    <t>ＳＷ　　　　　　　　</t>
  </si>
  <si>
    <t>商品表記違い</t>
    <rPh sb="0" eb="2">
      <t>ショウヒン</t>
    </rPh>
    <rPh sb="2" eb="4">
      <t>ヒョウキ</t>
    </rPh>
    <rPh sb="4" eb="5">
      <t>チガ</t>
    </rPh>
    <phoneticPr fontId="2"/>
  </si>
  <si>
    <t>1ｹｰｽ=56枚入　1.638㎡</t>
    <rPh sb="7" eb="8">
      <t>マイ</t>
    </rPh>
    <rPh sb="8" eb="9">
      <t>イリ</t>
    </rPh>
    <phoneticPr fontId="2"/>
  </si>
  <si>
    <t>ヘリンボーン</t>
    <phoneticPr fontId="2"/>
  </si>
  <si>
    <r>
      <rPr>
        <sz val="14"/>
        <color indexed="8"/>
        <rFont val="ＭＳ Ｐゴシック"/>
        <family val="3"/>
        <charset val="128"/>
      </rPr>
      <t>9,500</t>
    </r>
    <r>
      <rPr>
        <sz val="11"/>
        <rFont val="ＭＳ Ｐゴシック"/>
        <family val="3"/>
        <charset val="128"/>
      </rPr>
      <t>/束</t>
    </r>
    <rPh sb="6" eb="7">
      <t>ソク</t>
    </rPh>
    <phoneticPr fontId="2"/>
  </si>
  <si>
    <r>
      <t>1B/L=77束</t>
    </r>
    <r>
      <rPr>
        <sz val="10"/>
        <color indexed="12"/>
        <rFont val="ＭＳ Ｐゴシック"/>
        <family val="3"/>
        <charset val="128"/>
      </rPr>
      <t xml:space="preserve">　  </t>
    </r>
    <rPh sb="7" eb="8">
      <t>ソク</t>
    </rPh>
    <phoneticPr fontId="2"/>
  </si>
  <si>
    <t>Ａ　</t>
    <phoneticPr fontId="2"/>
  </si>
  <si>
    <r>
      <rPr>
        <sz val="14"/>
        <color indexed="8"/>
        <rFont val="ＭＳ Ｐゴシック"/>
        <family val="3"/>
        <charset val="128"/>
      </rPr>
      <t>11,300</t>
    </r>
    <r>
      <rPr>
        <sz val="11"/>
        <rFont val="ＭＳ Ｐゴシック"/>
        <family val="3"/>
        <charset val="128"/>
      </rPr>
      <t>/束</t>
    </r>
    <rPh sb="7" eb="8">
      <t>ソク</t>
    </rPh>
    <phoneticPr fontId="2"/>
  </si>
  <si>
    <r>
      <t>1B/L=63束</t>
    </r>
    <r>
      <rPr>
        <sz val="10"/>
        <color indexed="12"/>
        <rFont val="ＭＳ Ｐゴシック"/>
        <family val="3"/>
        <charset val="128"/>
      </rPr>
      <t>　　　　　　　　　　　　　　　　　　　　　　　　　</t>
    </r>
    <phoneticPr fontId="2"/>
  </si>
  <si>
    <t>旭商事株式会社</t>
    <rPh sb="0" eb="1">
      <t>アサヒ</t>
    </rPh>
    <rPh sb="1" eb="3">
      <t>ショウジ</t>
    </rPh>
    <rPh sb="3" eb="5">
      <t>カブシキ</t>
    </rPh>
    <rPh sb="5" eb="7">
      <t>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</si>
</sst>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m/d;@"/>
    <numFmt numFmtId="178" formatCode="0/0"/>
    <numFmt numFmtId="179" formatCode="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8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05">
    <xf numFmtId="0" fontId="0" fillId="0" borderId="0" xfId="0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8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8" fontId="10" fillId="0" borderId="9" xfId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" fillId="0" borderId="9" xfId="2" applyBorder="1">
      <alignment vertical="center"/>
    </xf>
    <xf numFmtId="0" fontId="9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0" fillId="0" borderId="9" xfId="2" applyFont="1" applyBorder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38" fontId="10" fillId="0" borderId="17" xfId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0" fillId="0" borderId="17" xfId="2" applyFont="1" applyBorder="1">
      <alignment vertical="center"/>
    </xf>
    <xf numFmtId="0" fontId="1" fillId="0" borderId="17" xfId="2" applyBorder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10" fillId="0" borderId="24" xfId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0" fillId="0" borderId="24" xfId="2" applyFont="1" applyBorder="1">
      <alignment vertical="center"/>
    </xf>
    <xf numFmtId="0" fontId="1" fillId="0" borderId="24" xfId="2" applyBorder="1">
      <alignment vertical="center"/>
    </xf>
    <xf numFmtId="0" fontId="9" fillId="0" borderId="26" xfId="0" applyFont="1" applyBorder="1" applyAlignment="1">
      <alignment vertical="center"/>
    </xf>
    <xf numFmtId="38" fontId="12" fillId="0" borderId="9" xfId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38" fontId="7" fillId="0" borderId="9" xfId="1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38" fontId="7" fillId="0" borderId="6" xfId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10" fillId="0" borderId="29" xfId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38" fontId="10" fillId="0" borderId="6" xfId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38" fontId="10" fillId="0" borderId="9" xfId="1" applyFont="1" applyBorder="1" applyAlignment="1">
      <alignment horizontal="right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36" xfId="2" applyBorder="1">
      <alignment vertical="center"/>
    </xf>
    <xf numFmtId="0" fontId="9" fillId="0" borderId="0" xfId="0" applyFont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38" fontId="7" fillId="0" borderId="17" xfId="1" applyFont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38" fontId="10" fillId="0" borderId="6" xfId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6" xfId="2" applyBorder="1">
      <alignment vertical="center"/>
    </xf>
    <xf numFmtId="38" fontId="10" fillId="0" borderId="39" xfId="1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38" fontId="3" fillId="0" borderId="39" xfId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0" fillId="0" borderId="39" xfId="2" applyFont="1" applyBorder="1">
      <alignment vertical="center"/>
    </xf>
    <xf numFmtId="0" fontId="1" fillId="0" borderId="39" xfId="2" applyBorder="1">
      <alignment vertical="center"/>
    </xf>
    <xf numFmtId="0" fontId="6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0" fillId="0" borderId="44" xfId="0" applyBorder="1" applyAlignment="1">
      <alignment vertical="center"/>
    </xf>
    <xf numFmtId="0" fontId="5" fillId="0" borderId="44" xfId="0" applyFont="1" applyBorder="1" applyAlignment="1">
      <alignment vertical="center"/>
    </xf>
    <xf numFmtId="0" fontId="6" fillId="0" borderId="44" xfId="0" applyFont="1" applyBorder="1" applyAlignment="1">
      <alignment horizontal="right" vertical="center"/>
    </xf>
    <xf numFmtId="0" fontId="6" fillId="0" borderId="44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38" fontId="0" fillId="0" borderId="44" xfId="1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38" fontId="10" fillId="0" borderId="3" xfId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6" fillId="0" borderId="2" xfId="3" applyBorder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9" fillId="0" borderId="40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25" xfId="0" applyBorder="1" applyAlignment="1">
      <alignment vertical="center"/>
    </xf>
    <xf numFmtId="38" fontId="7" fillId="0" borderId="39" xfId="1" applyFont="1" applyBorder="1" applyAlignment="1">
      <alignment horizontal="right" vertical="center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38" fontId="10" fillId="0" borderId="39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6" xfId="2" applyFont="1" applyBorder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0" fillId="0" borderId="26" xfId="0" applyBorder="1" applyAlignment="1">
      <alignment vertical="center"/>
    </xf>
    <xf numFmtId="38" fontId="10" fillId="0" borderId="26" xfId="1" applyFont="1" applyBorder="1" applyAlignment="1">
      <alignment vertical="center"/>
    </xf>
    <xf numFmtId="0" fontId="0" fillId="0" borderId="14" xfId="0" applyBorder="1" applyAlignment="1">
      <alignment vertical="center"/>
    </xf>
    <xf numFmtId="38" fontId="10" fillId="0" borderId="14" xfId="1" applyFont="1" applyBorder="1" applyAlignment="1">
      <alignment vertical="center"/>
    </xf>
    <xf numFmtId="0" fontId="0" fillId="0" borderId="21" xfId="0" applyBorder="1" applyAlignment="1">
      <alignment vertical="center"/>
    </xf>
    <xf numFmtId="38" fontId="10" fillId="0" borderId="21" xfId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38" fontId="7" fillId="0" borderId="24" xfId="1" applyFont="1" applyBorder="1" applyAlignment="1">
      <alignment horizontal="right" vertical="center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38" fontId="7" fillId="0" borderId="36" xfId="1" applyFont="1" applyBorder="1" applyAlignment="1">
      <alignment horizontal="right" vertical="center"/>
    </xf>
    <xf numFmtId="0" fontId="17" fillId="0" borderId="40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8" fontId="10" fillId="0" borderId="2" xfId="1" applyFont="1" applyBorder="1" applyAlignment="1">
      <alignment vertical="center"/>
    </xf>
    <xf numFmtId="0" fontId="1" fillId="0" borderId="2" xfId="2" applyBorder="1">
      <alignment vertical="center"/>
    </xf>
    <xf numFmtId="0" fontId="9" fillId="0" borderId="4" xfId="0" applyFont="1" applyBorder="1" applyAlignment="1">
      <alignment vertical="center"/>
    </xf>
    <xf numFmtId="38" fontId="3" fillId="0" borderId="36" xfId="1" applyFont="1" applyBorder="1" applyAlignment="1">
      <alignment vertical="center"/>
    </xf>
    <xf numFmtId="177" fontId="11" fillId="0" borderId="40" xfId="0" applyNumberFormat="1" applyFont="1" applyBorder="1" applyAlignment="1">
      <alignment horizontal="left" vertical="center"/>
    </xf>
    <xf numFmtId="177" fontId="11" fillId="0" borderId="38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horizontal="left" vertical="center"/>
    </xf>
    <xf numFmtId="38" fontId="3" fillId="0" borderId="55" xfId="1" applyFont="1" applyBorder="1" applyAlignment="1">
      <alignment vertical="center"/>
    </xf>
    <xf numFmtId="177" fontId="11" fillId="0" borderId="11" xfId="0" applyNumberFormat="1" applyFont="1" applyBorder="1" applyAlignment="1">
      <alignment horizontal="left" vertical="center"/>
    </xf>
    <xf numFmtId="177" fontId="11" fillId="0" borderId="13" xfId="0" applyNumberFormat="1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177" fontId="11" fillId="0" borderId="41" xfId="0" applyNumberFormat="1" applyFont="1" applyBorder="1" applyAlignment="1">
      <alignment horizontal="left" vertical="center"/>
    </xf>
    <xf numFmtId="177" fontId="11" fillId="0" borderId="42" xfId="0" applyNumberFormat="1" applyFont="1" applyBorder="1" applyAlignment="1">
      <alignment horizontal="left" vertical="center"/>
    </xf>
    <xf numFmtId="0" fontId="9" fillId="0" borderId="44" xfId="0" applyFont="1" applyBorder="1" applyAlignment="1">
      <alignment vertical="center"/>
    </xf>
    <xf numFmtId="38" fontId="3" fillId="0" borderId="44" xfId="1" applyFont="1" applyBorder="1" applyAlignment="1">
      <alignment vertical="center"/>
    </xf>
    <xf numFmtId="0" fontId="0" fillId="0" borderId="0" xfId="2" applyFont="1">
      <alignment vertical="center"/>
    </xf>
    <xf numFmtId="0" fontId="1" fillId="0" borderId="0" xfId="2">
      <alignment vertical="center"/>
    </xf>
    <xf numFmtId="0" fontId="5" fillId="0" borderId="2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8" fontId="10" fillId="0" borderId="24" xfId="1" applyFont="1" applyBorder="1" applyAlignment="1">
      <alignment horizontal="right" vertical="center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38" fontId="10" fillId="0" borderId="36" xfId="1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10" fillId="0" borderId="29" xfId="1" applyFont="1" applyBorder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29" xfId="2" applyBorder="1">
      <alignment vertical="center"/>
    </xf>
    <xf numFmtId="0" fontId="0" fillId="0" borderId="29" xfId="2" applyFont="1" applyBorder="1">
      <alignment vertical="center"/>
    </xf>
    <xf numFmtId="0" fontId="0" fillId="0" borderId="30" xfId="0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38" fontId="10" fillId="0" borderId="55" xfId="1" applyFont="1" applyBorder="1" applyAlignment="1">
      <alignment horizontal="right" vertical="center"/>
    </xf>
    <xf numFmtId="0" fontId="11" fillId="0" borderId="46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16" fillId="0" borderId="21" xfId="3" applyBorder="1">
      <alignment vertical="center"/>
    </xf>
    <xf numFmtId="0" fontId="16" fillId="0" borderId="20" xfId="3" applyBorder="1">
      <alignment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6" fillId="0" borderId="36" xfId="3" applyBorder="1">
      <alignment vertical="center"/>
    </xf>
    <xf numFmtId="0" fontId="16" fillId="0" borderId="0" xfId="3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6" fillId="0" borderId="28" xfId="3" applyBorder="1">
      <alignment vertical="center"/>
    </xf>
    <xf numFmtId="0" fontId="16" fillId="0" borderId="6" xfId="3" applyBorder="1">
      <alignment vertical="center"/>
    </xf>
    <xf numFmtId="38" fontId="10" fillId="0" borderId="17" xfId="1" applyFont="1" applyBorder="1" applyAlignment="1">
      <alignment horizontal="right" vertical="center"/>
    </xf>
    <xf numFmtId="0" fontId="17" fillId="0" borderId="41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14" fillId="0" borderId="24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38" fontId="10" fillId="0" borderId="36" xfId="1" applyFont="1" applyBorder="1" applyAlignment="1">
      <alignment vertical="center"/>
    </xf>
    <xf numFmtId="0" fontId="16" fillId="0" borderId="1" xfId="3" applyBorder="1">
      <alignment vertical="center"/>
    </xf>
    <xf numFmtId="0" fontId="16" fillId="0" borderId="39" xfId="3" applyBorder="1">
      <alignment vertical="center"/>
    </xf>
    <xf numFmtId="0" fontId="16" fillId="0" borderId="43" xfId="3" applyBorder="1">
      <alignment vertical="center"/>
    </xf>
    <xf numFmtId="56" fontId="11" fillId="0" borderId="7" xfId="0" applyNumberFormat="1" applyFont="1" applyBorder="1" applyAlignment="1">
      <alignment vertical="center"/>
    </xf>
    <xf numFmtId="56" fontId="11" fillId="0" borderId="8" xfId="0" applyNumberFormat="1" applyFont="1" applyBorder="1" applyAlignment="1">
      <alignment vertical="center"/>
    </xf>
    <xf numFmtId="38" fontId="3" fillId="0" borderId="17" xfId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2" xfId="4" applyBorder="1" applyProtection="1">
      <alignment vertical="center"/>
      <protection locked="0"/>
    </xf>
    <xf numFmtId="0" fontId="5" fillId="0" borderId="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0" fontId="1" fillId="0" borderId="29" xfId="4" applyBorder="1" applyProtection="1">
      <alignment vertical="center"/>
      <protection locked="0"/>
    </xf>
    <xf numFmtId="0" fontId="16" fillId="0" borderId="29" xfId="3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" fillId="0" borderId="39" xfId="4" applyBorder="1" applyProtection="1">
      <alignment vertical="center"/>
      <protection locked="0"/>
    </xf>
    <xf numFmtId="0" fontId="9" fillId="0" borderId="47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6" fillId="0" borderId="24" xfId="3" applyBorder="1">
      <alignment vertical="center"/>
    </xf>
    <xf numFmtId="0" fontId="16" fillId="0" borderId="9" xfId="3" applyBorder="1">
      <alignment vertical="center"/>
    </xf>
    <xf numFmtId="38" fontId="3" fillId="0" borderId="2" xfId="1" applyFont="1" applyBorder="1" applyAlignment="1">
      <alignment vertical="center"/>
    </xf>
    <xf numFmtId="0" fontId="0" fillId="0" borderId="2" xfId="2" applyFont="1" applyBorder="1">
      <alignment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38" fontId="3" fillId="0" borderId="9" xfId="1" applyFont="1" applyBorder="1" applyAlignment="1">
      <alignment horizontal="right" vertical="center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38" fontId="0" fillId="0" borderId="9" xfId="1" applyFont="1" applyBorder="1" applyAlignment="1">
      <alignment horizontal="right" vertical="center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38" fontId="1" fillId="0" borderId="9" xfId="1" applyBorder="1" applyAlignment="1">
      <alignment horizontal="right" vertical="center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38" fontId="1" fillId="0" borderId="17" xfId="1" applyBorder="1" applyAlignment="1">
      <alignment horizontal="right" vertical="center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6" fillId="0" borderId="17" xfId="3" applyBorder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38" fontId="1" fillId="0" borderId="2" xfId="1" applyBorder="1" applyAlignment="1">
      <alignment horizontal="right" vertical="center"/>
    </xf>
    <xf numFmtId="56" fontId="13" fillId="0" borderId="41" xfId="0" applyNumberFormat="1" applyFont="1" applyBorder="1" applyAlignment="1">
      <alignment vertical="center"/>
    </xf>
    <xf numFmtId="56" fontId="13" fillId="0" borderId="4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6" fillId="0" borderId="50" xfId="3" applyBorder="1">
      <alignment vertical="center"/>
    </xf>
    <xf numFmtId="0" fontId="16" fillId="0" borderId="30" xfId="3" applyBorder="1">
      <alignment vertical="center"/>
    </xf>
    <xf numFmtId="0" fontId="16" fillId="0" borderId="51" xfId="3" applyBorder="1">
      <alignment vertical="center"/>
    </xf>
    <xf numFmtId="0" fontId="5" fillId="0" borderId="26" xfId="0" applyFont="1" applyBorder="1" applyAlignment="1">
      <alignment vertical="center"/>
    </xf>
    <xf numFmtId="0" fontId="16" fillId="0" borderId="62" xfId="3" applyBorder="1">
      <alignment vertical="center"/>
    </xf>
    <xf numFmtId="0" fontId="16" fillId="0" borderId="37" xfId="3" applyBorder="1">
      <alignment vertical="center"/>
    </xf>
    <xf numFmtId="0" fontId="16" fillId="0" borderId="63" xfId="3" applyBorder="1">
      <alignment vertical="center"/>
    </xf>
    <xf numFmtId="0" fontId="5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16" fillId="0" borderId="14" xfId="3" applyBorder="1">
      <alignment vertical="center"/>
    </xf>
    <xf numFmtId="0" fontId="16" fillId="0" borderId="10" xfId="3" applyBorder="1">
      <alignment vertical="center"/>
    </xf>
    <xf numFmtId="0" fontId="16" fillId="0" borderId="8" xfId="3" applyBorder="1">
      <alignment vertical="center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6" fillId="0" borderId="48" xfId="3" applyBorder="1">
      <alignment vertical="center"/>
    </xf>
    <xf numFmtId="0" fontId="16" fillId="0" borderId="49" xfId="3" applyBorder="1">
      <alignment vertical="center"/>
    </xf>
    <xf numFmtId="0" fontId="16" fillId="0" borderId="47" xfId="3" applyBorder="1">
      <alignment vertical="center"/>
    </xf>
    <xf numFmtId="0" fontId="16" fillId="0" borderId="25" xfId="3" applyBorder="1">
      <alignment vertical="center"/>
    </xf>
    <xf numFmtId="0" fontId="16" fillId="0" borderId="64" xfId="3" applyBorder="1">
      <alignment vertical="center"/>
    </xf>
    <xf numFmtId="0" fontId="16" fillId="0" borderId="59" xfId="3" applyBorder="1">
      <alignment vertical="center"/>
    </xf>
    <xf numFmtId="0" fontId="16" fillId="0" borderId="35" xfId="3" applyBorder="1">
      <alignment vertical="center"/>
    </xf>
    <xf numFmtId="38" fontId="1" fillId="0" borderId="39" xfId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9" fillId="0" borderId="46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56" fontId="11" fillId="0" borderId="44" xfId="0" applyNumberFormat="1" applyFont="1" applyBorder="1" applyAlignment="1">
      <alignment vertical="center" wrapText="1"/>
    </xf>
    <xf numFmtId="56" fontId="11" fillId="0" borderId="56" xfId="0" applyNumberFormat="1" applyFont="1" applyBorder="1" applyAlignment="1">
      <alignment vertical="center" wrapText="1"/>
    </xf>
    <xf numFmtId="56" fontId="11" fillId="0" borderId="14" xfId="0" applyNumberFormat="1" applyFont="1" applyBorder="1" applyAlignment="1">
      <alignment vertical="center" wrapText="1"/>
    </xf>
    <xf numFmtId="56" fontId="11" fillId="0" borderId="8" xfId="0" applyNumberFormat="1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38" fontId="3" fillId="0" borderId="24" xfId="1" applyFont="1" applyBorder="1" applyAlignment="1">
      <alignment horizontal="right" vertical="center"/>
    </xf>
    <xf numFmtId="0" fontId="11" fillId="0" borderId="26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" fillId="0" borderId="55" xfId="2" applyBorder="1">
      <alignment vertical="center"/>
    </xf>
    <xf numFmtId="56" fontId="11" fillId="0" borderId="4" xfId="0" applyNumberFormat="1" applyFont="1" applyBorder="1" applyAlignment="1">
      <alignment vertical="center" wrapText="1"/>
    </xf>
    <xf numFmtId="56" fontId="11" fillId="0" borderId="5" xfId="0" applyNumberFormat="1" applyFont="1" applyBorder="1" applyAlignment="1">
      <alignment vertical="center" wrapText="1"/>
    </xf>
    <xf numFmtId="0" fontId="9" fillId="0" borderId="64" xfId="0" applyFont="1" applyBorder="1" applyAlignment="1">
      <alignment vertical="center"/>
    </xf>
    <xf numFmtId="0" fontId="16" fillId="0" borderId="3" xfId="3" applyBorder="1">
      <alignment vertical="center"/>
    </xf>
    <xf numFmtId="0" fontId="1" fillId="0" borderId="5" xfId="5" applyBorder="1">
      <alignment vertical="center"/>
    </xf>
    <xf numFmtId="0" fontId="1" fillId="0" borderId="2" xfId="5" applyBorder="1">
      <alignment vertical="center"/>
    </xf>
    <xf numFmtId="0" fontId="22" fillId="0" borderId="2" xfId="3" applyFont="1" applyBorder="1">
      <alignment vertical="center"/>
    </xf>
    <xf numFmtId="0" fontId="23" fillId="0" borderId="3" xfId="3" applyFont="1" applyBorder="1">
      <alignment vertical="center"/>
    </xf>
    <xf numFmtId="0" fontId="23" fillId="0" borderId="45" xfId="3" applyFont="1" applyBorder="1">
      <alignment vertical="center"/>
    </xf>
    <xf numFmtId="0" fontId="23" fillId="0" borderId="5" xfId="3" applyFont="1" applyBorder="1">
      <alignment vertical="center"/>
    </xf>
    <xf numFmtId="0" fontId="16" fillId="0" borderId="4" xfId="3" applyBorder="1">
      <alignment vertical="center"/>
    </xf>
    <xf numFmtId="0" fontId="16" fillId="0" borderId="45" xfId="3" applyBorder="1">
      <alignment vertical="center"/>
    </xf>
    <xf numFmtId="0" fontId="16" fillId="0" borderId="5" xfId="3" applyBorder="1">
      <alignment vertical="center"/>
    </xf>
    <xf numFmtId="0" fontId="16" fillId="0" borderId="22" xfId="3" applyBorder="1">
      <alignment vertical="center"/>
    </xf>
    <xf numFmtId="0" fontId="1" fillId="0" borderId="23" xfId="5" applyBorder="1">
      <alignment vertical="center"/>
    </xf>
    <xf numFmtId="0" fontId="1" fillId="0" borderId="24" xfId="5" applyBorder="1">
      <alignment vertical="center"/>
    </xf>
    <xf numFmtId="0" fontId="23" fillId="0" borderId="22" xfId="3" applyFont="1" applyBorder="1">
      <alignment vertical="center"/>
    </xf>
    <xf numFmtId="0" fontId="23" fillId="0" borderId="25" xfId="3" applyFont="1" applyBorder="1">
      <alignment vertical="center"/>
    </xf>
    <xf numFmtId="0" fontId="23" fillId="0" borderId="23" xfId="3" applyFont="1" applyBorder="1">
      <alignment vertical="center"/>
    </xf>
    <xf numFmtId="0" fontId="16" fillId="0" borderId="23" xfId="3" applyBorder="1">
      <alignment vertical="center"/>
    </xf>
    <xf numFmtId="0" fontId="16" fillId="0" borderId="7" xfId="3" applyBorder="1">
      <alignment vertical="center"/>
    </xf>
    <xf numFmtId="0" fontId="1" fillId="0" borderId="8" xfId="5" applyBorder="1">
      <alignment vertical="center"/>
    </xf>
    <xf numFmtId="0" fontId="1" fillId="0" borderId="9" xfId="5" applyBorder="1">
      <alignment vertical="center"/>
    </xf>
    <xf numFmtId="0" fontId="23" fillId="0" borderId="7" xfId="3" applyFont="1" applyBorder="1">
      <alignment vertical="center"/>
    </xf>
    <xf numFmtId="0" fontId="23" fillId="0" borderId="10" xfId="3" applyFont="1" applyBorder="1">
      <alignment vertical="center"/>
    </xf>
    <xf numFmtId="0" fontId="23" fillId="0" borderId="8" xfId="3" applyFont="1" applyBorder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6" fillId="0" borderId="15" xfId="3" applyBorder="1">
      <alignment vertical="center"/>
    </xf>
    <xf numFmtId="0" fontId="1" fillId="0" borderId="16" xfId="5" applyBorder="1">
      <alignment vertical="center"/>
    </xf>
    <xf numFmtId="0" fontId="1" fillId="0" borderId="6" xfId="5" applyBorder="1">
      <alignment vertical="center"/>
    </xf>
    <xf numFmtId="0" fontId="23" fillId="0" borderId="15" xfId="3" applyFont="1" applyBorder="1">
      <alignment vertical="center"/>
    </xf>
    <xf numFmtId="0" fontId="23" fillId="0" borderId="27" xfId="3" applyFont="1" applyBorder="1">
      <alignment vertical="center"/>
    </xf>
    <xf numFmtId="0" fontId="23" fillId="0" borderId="16" xfId="3" applyFont="1" applyBorder="1">
      <alignment vertical="center"/>
    </xf>
    <xf numFmtId="0" fontId="16" fillId="0" borderId="18" xfId="3" applyBorder="1">
      <alignment vertical="center"/>
    </xf>
    <xf numFmtId="0" fontId="16" fillId="0" borderId="19" xfId="3" applyBorder="1">
      <alignment vertical="center"/>
    </xf>
    <xf numFmtId="0" fontId="16" fillId="0" borderId="11" xfId="3" applyBorder="1">
      <alignment vertical="center"/>
    </xf>
    <xf numFmtId="0" fontId="1" fillId="0" borderId="13" xfId="5" applyBorder="1">
      <alignment vertical="center"/>
    </xf>
    <xf numFmtId="0" fontId="1" fillId="0" borderId="29" xfId="5" applyBorder="1">
      <alignment vertical="center"/>
    </xf>
    <xf numFmtId="0" fontId="23" fillId="0" borderId="11" xfId="3" applyFont="1" applyBorder="1">
      <alignment vertical="center"/>
    </xf>
    <xf numFmtId="0" fontId="23" fillId="0" borderId="30" xfId="3" applyFont="1" applyBorder="1">
      <alignment vertical="center"/>
    </xf>
    <xf numFmtId="0" fontId="23" fillId="0" borderId="13" xfId="3" applyFont="1" applyBorder="1">
      <alignment vertical="center"/>
    </xf>
    <xf numFmtId="38" fontId="7" fillId="0" borderId="29" xfId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1" fillId="0" borderId="46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7" fillId="0" borderId="44" xfId="0" applyFont="1" applyBorder="1" applyAlignment="1">
      <alignment horizontal="left" vertical="center"/>
    </xf>
    <xf numFmtId="38" fontId="7" fillId="0" borderId="44" xfId="1" applyFont="1" applyBorder="1" applyAlignment="1">
      <alignment horizontal="right" vertical="center"/>
    </xf>
    <xf numFmtId="0" fontId="13" fillId="0" borderId="44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178" fontId="0" fillId="0" borderId="55" xfId="0" applyNumberForma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" fillId="0" borderId="65" xfId="0" applyFont="1" applyBorder="1" applyAlignment="1">
      <alignment horizontal="left" vertical="center"/>
    </xf>
    <xf numFmtId="0" fontId="9" fillId="0" borderId="53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6" fillId="0" borderId="46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38" fontId="10" fillId="0" borderId="55" xfId="1" applyFont="1" applyBorder="1" applyAlignment="1">
      <alignment horizontal="right" vertical="center"/>
    </xf>
    <xf numFmtId="0" fontId="14" fillId="0" borderId="46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0" fontId="1" fillId="0" borderId="55" xfId="2" applyBorder="1" applyAlignment="1">
      <alignment horizontal="left" vertical="center"/>
    </xf>
    <xf numFmtId="0" fontId="0" fillId="0" borderId="55" xfId="2" applyFont="1" applyBorder="1" applyAlignment="1">
      <alignment horizontal="left" vertical="center"/>
    </xf>
    <xf numFmtId="0" fontId="9" fillId="0" borderId="65" xfId="0" applyFont="1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178" fontId="0" fillId="0" borderId="39" xfId="0" applyNumberForma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61" xfId="0" applyFont="1" applyBorder="1" applyAlignment="1">
      <alignment horizontal="right" vertical="center"/>
    </xf>
    <xf numFmtId="0" fontId="6" fillId="0" borderId="4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38" fontId="10" fillId="0" borderId="39" xfId="1" applyFont="1" applyBorder="1" applyAlignment="1">
      <alignment horizontal="right" vertical="center"/>
    </xf>
    <xf numFmtId="0" fontId="1" fillId="0" borderId="39" xfId="2" applyBorder="1" applyAlignment="1">
      <alignment horizontal="left" vertical="center"/>
    </xf>
    <xf numFmtId="0" fontId="0" fillId="0" borderId="39" xfId="2" applyFont="1" applyBorder="1" applyAlignment="1">
      <alignment horizontal="left" vertical="center"/>
    </xf>
    <xf numFmtId="0" fontId="9" fillId="0" borderId="6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10" fillId="0" borderId="44" xfId="1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38" fontId="10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56" fontId="24" fillId="0" borderId="53" xfId="0" applyNumberFormat="1" applyFont="1" applyBorder="1"/>
    <xf numFmtId="0" fontId="6" fillId="0" borderId="46" xfId="0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24" fillId="0" borderId="43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3" fillId="0" borderId="46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9" fillId="0" borderId="65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1" fillId="0" borderId="46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49" fontId="9" fillId="0" borderId="53" xfId="0" applyNumberFormat="1" applyFont="1" applyBorder="1" applyAlignment="1">
      <alignment horizontal="right" vertical="center"/>
    </xf>
    <xf numFmtId="49" fontId="9" fillId="0" borderId="43" xfId="0" applyNumberFormat="1" applyFont="1" applyBorder="1" applyAlignment="1">
      <alignment horizontal="right" vertical="center"/>
    </xf>
    <xf numFmtId="0" fontId="24" fillId="0" borderId="53" xfId="0" applyFont="1" applyBorder="1" applyAlignment="1">
      <alignment horizontal="right" vertical="center"/>
    </xf>
    <xf numFmtId="0" fontId="24" fillId="0" borderId="43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8" fontId="10" fillId="0" borderId="0" xfId="1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176" fontId="8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top"/>
    </xf>
    <xf numFmtId="0" fontId="27" fillId="0" borderId="2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8" fillId="0" borderId="18" xfId="0" applyFont="1" applyBorder="1" applyAlignment="1">
      <alignment horizontal="right" vertical="center"/>
    </xf>
    <xf numFmtId="0" fontId="27" fillId="0" borderId="4" xfId="0" applyFont="1" applyBorder="1" applyAlignment="1">
      <alignment vertical="center"/>
    </xf>
    <xf numFmtId="38" fontId="27" fillId="0" borderId="2" xfId="1" applyFont="1" applyBorder="1" applyAlignment="1">
      <alignment horizontal="right" vertical="center"/>
    </xf>
    <xf numFmtId="0" fontId="18" fillId="0" borderId="3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179" fontId="0" fillId="0" borderId="0" xfId="0" applyNumberFormat="1" applyAlignment="1">
      <alignment vertical="center"/>
    </xf>
    <xf numFmtId="0" fontId="27" fillId="0" borderId="39" xfId="2" applyFont="1" applyBorder="1">
      <alignment vertical="center"/>
    </xf>
    <xf numFmtId="0" fontId="27" fillId="0" borderId="39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68" xfId="0" applyFont="1" applyBorder="1" applyAlignment="1">
      <alignment vertical="center"/>
    </xf>
    <xf numFmtId="0" fontId="31" fillId="0" borderId="3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38" fontId="10" fillId="0" borderId="2" xfId="1" applyFont="1" applyBorder="1" applyAlignment="1">
      <alignment horizontal="righ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right" vertical="center"/>
    </xf>
    <xf numFmtId="0" fontId="7" fillId="0" borderId="19" xfId="0" applyFont="1" applyBorder="1" applyAlignment="1">
      <alignment horizontal="left"/>
    </xf>
    <xf numFmtId="0" fontId="7" fillId="0" borderId="17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</cellXfs>
  <cellStyles count="6">
    <cellStyle name="桁区切り 2 2" xfId="1" xr:uid="{5DCB1AE5-6EE3-4566-BD9F-E36F60A9A8C9}"/>
    <cellStyle name="標準" xfId="0" builtinId="0"/>
    <cellStyle name="標準 10" xfId="2" xr:uid="{830DE6BF-1E53-4A1C-8B8A-78D61E43CE5C}"/>
    <cellStyle name="標準 10 2" xfId="5" xr:uid="{D4A9F495-3A0D-4912-892D-D9FFCA57F4B8}"/>
    <cellStyle name="標準 27" xfId="4" xr:uid="{53DD99FA-3312-4F7E-8408-1F71C91EDB57}"/>
    <cellStyle name="標準 3" xfId="3" xr:uid="{1FA6FB31-E00D-4BE2-9ABF-5790B2E0D1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2009775</xdr:colOff>
      <xdr:row>49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57DCD4D-1CCE-4836-B08A-93C83FCFA881}"/>
            </a:ext>
          </a:extLst>
        </xdr:cNvPr>
        <xdr:cNvSpPr txBox="1"/>
      </xdr:nvSpPr>
      <xdr:spPr>
        <a:xfrm>
          <a:off x="6629400" y="111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</xdr:col>
      <xdr:colOff>133353</xdr:colOff>
      <xdr:row>247</xdr:row>
      <xdr:rowOff>190500</xdr:rowOff>
    </xdr:from>
    <xdr:to>
      <xdr:col>6</xdr:col>
      <xdr:colOff>514350</xdr:colOff>
      <xdr:row>249</xdr:row>
      <xdr:rowOff>114300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5535BE4-13BE-490B-9478-BF95A9F6E28A}"/>
            </a:ext>
          </a:extLst>
        </xdr:cNvPr>
        <xdr:cNvCxnSpPr/>
      </xdr:nvCxnSpPr>
      <xdr:spPr>
        <a:xfrm flipH="1">
          <a:off x="4133853" y="53168550"/>
          <a:ext cx="380997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255</xdr:row>
      <xdr:rowOff>104775</xdr:rowOff>
    </xdr:from>
    <xdr:to>
      <xdr:col>7</xdr:col>
      <xdr:colOff>219076</xdr:colOff>
      <xdr:row>256</xdr:row>
      <xdr:rowOff>66675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BE2503F-CE3D-4DF0-9231-E29CF2DFED7E}"/>
            </a:ext>
          </a:extLst>
        </xdr:cNvPr>
        <xdr:cNvCxnSpPr/>
      </xdr:nvCxnSpPr>
      <xdr:spPr>
        <a:xfrm flipH="1">
          <a:off x="4676775" y="54530625"/>
          <a:ext cx="152401" cy="133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256</xdr:row>
      <xdr:rowOff>0</xdr:rowOff>
    </xdr:from>
    <xdr:to>
      <xdr:col>7</xdr:col>
      <xdr:colOff>381000</xdr:colOff>
      <xdr:row>256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A79C77D-8244-4521-9F54-D003011DD12B}"/>
            </a:ext>
          </a:extLst>
        </xdr:cNvPr>
        <xdr:cNvCxnSpPr/>
      </xdr:nvCxnSpPr>
      <xdr:spPr>
        <a:xfrm>
          <a:off x="4895850" y="54597300"/>
          <a:ext cx="95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390525</xdr:colOff>
      <xdr:row>255</xdr:row>
      <xdr:rowOff>95250</xdr:rowOff>
    </xdr:from>
    <xdr:to>
      <xdr:col>7</xdr:col>
      <xdr:colOff>542926</xdr:colOff>
      <xdr:row>256</xdr:row>
      <xdr:rowOff>57150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8BC6E89-00D1-480B-8AE5-5FC7B020FC2C}"/>
            </a:ext>
          </a:extLst>
        </xdr:cNvPr>
        <xdr:cNvCxnSpPr/>
      </xdr:nvCxnSpPr>
      <xdr:spPr>
        <a:xfrm flipH="1">
          <a:off x="5000625" y="54521100"/>
          <a:ext cx="152401" cy="133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257</xdr:row>
      <xdr:rowOff>95250</xdr:rowOff>
    </xdr:from>
    <xdr:to>
      <xdr:col>7</xdr:col>
      <xdr:colOff>247651</xdr:colOff>
      <xdr:row>258</xdr:row>
      <xdr:rowOff>57150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588983B-53BA-401D-952F-8E1C2EA4BF28}"/>
            </a:ext>
          </a:extLst>
        </xdr:cNvPr>
        <xdr:cNvCxnSpPr/>
      </xdr:nvCxnSpPr>
      <xdr:spPr>
        <a:xfrm flipH="1">
          <a:off x="4705350" y="54864000"/>
          <a:ext cx="152401" cy="133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258</xdr:row>
      <xdr:rowOff>38100</xdr:rowOff>
    </xdr:from>
    <xdr:to>
      <xdr:col>7</xdr:col>
      <xdr:colOff>381000</xdr:colOff>
      <xdr:row>258</xdr:row>
      <xdr:rowOff>38100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CBC423B9-BDB2-496E-9318-5F78408B35BF}"/>
            </a:ext>
          </a:extLst>
        </xdr:cNvPr>
        <xdr:cNvCxnSpPr/>
      </xdr:nvCxnSpPr>
      <xdr:spPr>
        <a:xfrm>
          <a:off x="4895850" y="54978300"/>
          <a:ext cx="95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257</xdr:row>
      <xdr:rowOff>133350</xdr:rowOff>
    </xdr:from>
    <xdr:to>
      <xdr:col>7</xdr:col>
      <xdr:colOff>523876</xdr:colOff>
      <xdr:row>258</xdr:row>
      <xdr:rowOff>95250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2FE52D8-DCFD-4E61-BA08-0CB5EAD749A6}"/>
            </a:ext>
          </a:extLst>
        </xdr:cNvPr>
        <xdr:cNvCxnSpPr/>
      </xdr:nvCxnSpPr>
      <xdr:spPr>
        <a:xfrm flipH="1">
          <a:off x="4981575" y="54902100"/>
          <a:ext cx="152401" cy="133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253</xdr:row>
      <xdr:rowOff>104775</xdr:rowOff>
    </xdr:from>
    <xdr:to>
      <xdr:col>7</xdr:col>
      <xdr:colOff>247651</xdr:colOff>
      <xdr:row>254</xdr:row>
      <xdr:rowOff>104775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8950443-37DE-4E90-833F-6F4C8FB4B7A7}"/>
            </a:ext>
          </a:extLst>
        </xdr:cNvPr>
        <xdr:cNvCxnSpPr/>
      </xdr:nvCxnSpPr>
      <xdr:spPr>
        <a:xfrm flipH="1">
          <a:off x="4705350" y="54187725"/>
          <a:ext cx="152401" cy="1714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254</xdr:row>
      <xdr:rowOff>47625</xdr:rowOff>
    </xdr:from>
    <xdr:to>
      <xdr:col>7</xdr:col>
      <xdr:colOff>371475</xdr:colOff>
      <xdr:row>254</xdr:row>
      <xdr:rowOff>47625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DBE3D835-4940-4E71-A99B-4C4D41145AA8}"/>
            </a:ext>
          </a:extLst>
        </xdr:cNvPr>
        <xdr:cNvCxnSpPr/>
      </xdr:nvCxnSpPr>
      <xdr:spPr>
        <a:xfrm>
          <a:off x="4886325" y="54302025"/>
          <a:ext cx="95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253</xdr:row>
      <xdr:rowOff>95250</xdr:rowOff>
    </xdr:from>
    <xdr:to>
      <xdr:col>7</xdr:col>
      <xdr:colOff>523876</xdr:colOff>
      <xdr:row>254</xdr:row>
      <xdr:rowOff>95250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9359044B-87A7-49D7-B363-F7CDFB50CA7C}"/>
            </a:ext>
          </a:extLst>
        </xdr:cNvPr>
        <xdr:cNvCxnSpPr/>
      </xdr:nvCxnSpPr>
      <xdr:spPr>
        <a:xfrm flipH="1">
          <a:off x="4981575" y="54178200"/>
          <a:ext cx="152401" cy="1714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3;&#12483;&#12488;&#12539;&#22312;&#24235;&#34920;&#23436;&#25104;/&#22312;&#24235;&#34920;02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07;&#21209;&#29992;/&#12493;&#12483;&#12488;&#34920;&#12539;&#22312;&#24235;&#34920;/&#20316;&#26989;&#29992;/&#9315;&#22312;&#2423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07;&#21209;&#29992;/&#30000;&#20013;/&#12493;&#12483;&#12488;&#34920;&#12539;&#22312;&#24235;&#34920;&#32244;&#32722;&#29992;/&#28171;&#35895;&#37096;&#38263;&#22312;&#24235;&#34920;&#32244;&#327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通常"/>
      <sheetName val="特"/>
      <sheetName val="設計"/>
    </sheetNames>
    <sheetDataSet>
      <sheetData sheetId="0">
        <row r="317">
          <cell r="C317">
            <v>43831</v>
          </cell>
        </row>
        <row r="318">
          <cell r="C318">
            <v>43843</v>
          </cell>
        </row>
        <row r="319">
          <cell r="C319">
            <v>43872</v>
          </cell>
        </row>
        <row r="320">
          <cell r="C320">
            <v>43884</v>
          </cell>
        </row>
        <row r="321">
          <cell r="C321">
            <v>43885</v>
          </cell>
        </row>
        <row r="322">
          <cell r="C322">
            <v>43910</v>
          </cell>
        </row>
        <row r="323">
          <cell r="C323">
            <v>43950</v>
          </cell>
        </row>
        <row r="324">
          <cell r="C324">
            <v>43954</v>
          </cell>
        </row>
        <row r="325">
          <cell r="C325">
            <v>43955</v>
          </cell>
        </row>
        <row r="326">
          <cell r="C326">
            <v>43956</v>
          </cell>
        </row>
        <row r="327">
          <cell r="C327">
            <v>43957</v>
          </cell>
        </row>
        <row r="328">
          <cell r="C328">
            <v>44035</v>
          </cell>
        </row>
        <row r="329">
          <cell r="C329">
            <v>44036</v>
          </cell>
        </row>
        <row r="330">
          <cell r="C330">
            <v>44053</v>
          </cell>
        </row>
        <row r="331">
          <cell r="C331">
            <v>44095</v>
          </cell>
        </row>
        <row r="332">
          <cell r="C332">
            <v>44096</v>
          </cell>
        </row>
        <row r="333">
          <cell r="C333">
            <v>44138</v>
          </cell>
        </row>
        <row r="334">
          <cell r="C334">
            <v>44158</v>
          </cell>
        </row>
        <row r="335">
          <cell r="C335">
            <v>44197</v>
          </cell>
        </row>
        <row r="336">
          <cell r="C336">
            <v>44207</v>
          </cell>
        </row>
        <row r="337">
          <cell r="C337">
            <v>44238</v>
          </cell>
        </row>
        <row r="338">
          <cell r="C338">
            <v>44250</v>
          </cell>
        </row>
        <row r="339">
          <cell r="C339">
            <v>44275</v>
          </cell>
        </row>
        <row r="340">
          <cell r="C340">
            <v>44315</v>
          </cell>
        </row>
        <row r="341">
          <cell r="C341">
            <v>44319</v>
          </cell>
        </row>
        <row r="342">
          <cell r="C342">
            <v>44320</v>
          </cell>
        </row>
        <row r="343">
          <cell r="C343">
            <v>44321</v>
          </cell>
        </row>
        <row r="344">
          <cell r="C344">
            <v>44396</v>
          </cell>
        </row>
        <row r="345">
          <cell r="C345">
            <v>44419</v>
          </cell>
        </row>
        <row r="346">
          <cell r="C346">
            <v>44459</v>
          </cell>
        </row>
        <row r="347">
          <cell r="C347">
            <v>44462</v>
          </cell>
        </row>
        <row r="348">
          <cell r="C348">
            <v>44480</v>
          </cell>
        </row>
        <row r="349">
          <cell r="C349">
            <v>44503</v>
          </cell>
        </row>
        <row r="350">
          <cell r="C350">
            <v>44523</v>
          </cell>
        </row>
        <row r="351">
          <cell r="C351">
            <v>44562</v>
          </cell>
        </row>
        <row r="352">
          <cell r="C352">
            <v>44571</v>
          </cell>
        </row>
        <row r="353">
          <cell r="C353">
            <v>44603</v>
          </cell>
        </row>
        <row r="354">
          <cell r="C354">
            <v>44615</v>
          </cell>
        </row>
        <row r="355">
          <cell r="C355">
            <v>44641</v>
          </cell>
        </row>
        <row r="356">
          <cell r="C356">
            <v>44680</v>
          </cell>
        </row>
        <row r="357">
          <cell r="C357">
            <v>44684</v>
          </cell>
        </row>
        <row r="358">
          <cell r="C358">
            <v>44685</v>
          </cell>
        </row>
        <row r="359">
          <cell r="C359">
            <v>44686</v>
          </cell>
        </row>
        <row r="360">
          <cell r="C360">
            <v>44760</v>
          </cell>
        </row>
        <row r="361">
          <cell r="C361">
            <v>44784</v>
          </cell>
        </row>
        <row r="362">
          <cell r="C362">
            <v>44823</v>
          </cell>
        </row>
        <row r="363">
          <cell r="C363">
            <v>44827</v>
          </cell>
        </row>
        <row r="364">
          <cell r="C364">
            <v>44844</v>
          </cell>
        </row>
        <row r="365">
          <cell r="C365">
            <v>44868</v>
          </cell>
        </row>
        <row r="366">
          <cell r="C366">
            <v>44888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通常"/>
      <sheetName val="特"/>
      <sheetName val="設計"/>
      <sheetName val="渋特"/>
      <sheetName val="渋設"/>
      <sheetName val="通常 旧"/>
      <sheetName val="ペルゴLVTラミネ東"/>
      <sheetName val="ペルゴLVTラミネ西 "/>
      <sheetName val="ペルゴLVTラミネ 設計価格表"/>
      <sheetName val="Sheet1"/>
      <sheetName val="仙台（事務用）"/>
      <sheetName val="仙台価格"/>
      <sheetName val="Sheet2"/>
    </sheetNames>
    <sheetDataSet>
      <sheetData sheetId="0">
        <row r="3">
          <cell r="Q3" t="str">
            <v>ＤＺ　　　　　　　　特Ａ　　　　ナラ　　　　フローリングユニ        無塗装      18201590</v>
          </cell>
          <cell r="R3" t="str">
            <v>ＤＺ　　　　　　　　</v>
          </cell>
          <cell r="S3" t="str">
            <v>特Ａ　　　　</v>
          </cell>
          <cell r="T3" t="str">
            <v>ナラ　　　　</v>
          </cell>
          <cell r="U3" t="str">
            <v>フローリング</v>
          </cell>
          <cell r="V3" t="str">
            <v xml:space="preserve">ユニ        </v>
          </cell>
          <cell r="W3" t="str">
            <v xml:space="preserve">無塗装      </v>
          </cell>
          <cell r="X3">
            <v>1820</v>
          </cell>
          <cell r="Y3">
            <v>15</v>
          </cell>
          <cell r="Z3">
            <v>90</v>
          </cell>
          <cell r="AA3">
            <v>252.5</v>
          </cell>
        </row>
        <row r="4">
          <cell r="Q4" t="str">
            <v>ＤＺ　　　　　　　　特Ａ　　　　ナラ　　　　フローリングユニ        オスモ      18201590</v>
          </cell>
          <cell r="R4" t="str">
            <v>ＤＺ　　　　　　　　</v>
          </cell>
          <cell r="S4" t="str">
            <v>特Ａ　　　　</v>
          </cell>
          <cell r="T4" t="str">
            <v>ナラ　　　　</v>
          </cell>
          <cell r="U4" t="str">
            <v>フローリング</v>
          </cell>
          <cell r="V4" t="str">
            <v xml:space="preserve">ユニ        </v>
          </cell>
          <cell r="W4" t="str">
            <v xml:space="preserve">オスモ      </v>
          </cell>
          <cell r="X4">
            <v>1820</v>
          </cell>
          <cell r="Y4">
            <v>15</v>
          </cell>
          <cell r="Z4">
            <v>90</v>
          </cell>
          <cell r="AA4">
            <v>98</v>
          </cell>
        </row>
        <row r="5">
          <cell r="Q5" t="str">
            <v>ＤＺ　　　　　　　　特Ａ　　　　ナラ　　　　フローリングユニ        クリア      18201590</v>
          </cell>
          <cell r="R5" t="str">
            <v>ＤＺ　　　　　　　　</v>
          </cell>
          <cell r="S5" t="str">
            <v>特Ａ　　　　</v>
          </cell>
          <cell r="T5" t="str">
            <v>ナラ　　　　</v>
          </cell>
          <cell r="U5" t="str">
            <v>フローリング</v>
          </cell>
          <cell r="V5" t="str">
            <v xml:space="preserve">ユニ        </v>
          </cell>
          <cell r="W5" t="str">
            <v xml:space="preserve">クリア      </v>
          </cell>
          <cell r="X5">
            <v>1820</v>
          </cell>
          <cell r="Y5">
            <v>15</v>
          </cell>
          <cell r="Z5">
            <v>90</v>
          </cell>
          <cell r="AA5">
            <v>514.5</v>
          </cell>
        </row>
        <row r="6">
          <cell r="Q6" t="str">
            <v>ＲＩ　　　　　　　　Ａ　　　　　ナラ　　　　フローリング４ＰＦＪＬ  クリア      182015150</v>
          </cell>
          <cell r="R6" t="str">
            <v>ＲＩ　　　　　　　　</v>
          </cell>
          <cell r="S6" t="str">
            <v>Ａ　　　　　</v>
          </cell>
          <cell r="T6" t="str">
            <v>ナラ　　　　</v>
          </cell>
          <cell r="U6" t="str">
            <v>フローリング</v>
          </cell>
          <cell r="V6" t="str">
            <v xml:space="preserve">４ＰＦＪＬ  </v>
          </cell>
          <cell r="W6" t="str">
            <v xml:space="preserve">クリア      </v>
          </cell>
          <cell r="X6">
            <v>1820</v>
          </cell>
          <cell r="Y6">
            <v>15</v>
          </cell>
          <cell r="Z6">
            <v>150</v>
          </cell>
          <cell r="AA6">
            <v>3</v>
          </cell>
        </row>
        <row r="7">
          <cell r="Q7" t="str">
            <v>ＲＩ　　　　　　　　Ａ　　　　　ナラ　　　　フローリングユニ        無塗装      18201575</v>
          </cell>
          <cell r="R7" t="str">
            <v>ＲＩ　　　　　　　　</v>
          </cell>
          <cell r="S7" t="str">
            <v>Ａ　　　　　</v>
          </cell>
          <cell r="T7" t="str">
            <v>ナラ　　　　</v>
          </cell>
          <cell r="U7" t="str">
            <v>フローリング</v>
          </cell>
          <cell r="V7" t="str">
            <v xml:space="preserve">ユニ        </v>
          </cell>
          <cell r="W7" t="str">
            <v xml:space="preserve">無塗装      </v>
          </cell>
          <cell r="X7">
            <v>1820</v>
          </cell>
          <cell r="Y7">
            <v>15</v>
          </cell>
          <cell r="Z7">
            <v>75</v>
          </cell>
          <cell r="AA7">
            <v>100.5</v>
          </cell>
        </row>
        <row r="8">
          <cell r="Q8" t="str">
            <v>ＲＩ　　　　　　　　Ａ　　　　　ナラ　　　　フローリングユニ        クリア      18201575</v>
          </cell>
          <cell r="R8" t="str">
            <v>ＲＩ　　　　　　　　</v>
          </cell>
          <cell r="S8" t="str">
            <v>Ａ　　　　　</v>
          </cell>
          <cell r="T8" t="str">
            <v>ナラ　　　　</v>
          </cell>
          <cell r="U8" t="str">
            <v>フローリング</v>
          </cell>
          <cell r="V8" t="str">
            <v xml:space="preserve">ユニ        </v>
          </cell>
          <cell r="W8" t="str">
            <v xml:space="preserve">クリア      </v>
          </cell>
          <cell r="X8">
            <v>1820</v>
          </cell>
          <cell r="Y8">
            <v>15</v>
          </cell>
          <cell r="Z8">
            <v>75</v>
          </cell>
          <cell r="AA8">
            <v>88</v>
          </cell>
        </row>
        <row r="9">
          <cell r="Q9" t="str">
            <v>ＡＭ　　　　　　　　Ａ　　　　　ナラ　　　　フローリングユニ        無塗装      18201590</v>
          </cell>
          <cell r="R9" t="str">
            <v>ＡＭ　　　　　　　　</v>
          </cell>
          <cell r="S9" t="str">
            <v>Ａ　　　　　</v>
          </cell>
          <cell r="T9" t="str">
            <v>ナラ　　　　</v>
          </cell>
          <cell r="U9" t="str">
            <v>フローリング</v>
          </cell>
          <cell r="V9" t="str">
            <v xml:space="preserve">ユニ        </v>
          </cell>
          <cell r="W9" t="str">
            <v xml:space="preserve">無塗装      </v>
          </cell>
          <cell r="X9">
            <v>1820</v>
          </cell>
          <cell r="Y9">
            <v>15</v>
          </cell>
          <cell r="Z9">
            <v>90</v>
          </cell>
          <cell r="AA9">
            <v>86.5</v>
          </cell>
        </row>
        <row r="10">
          <cell r="Q10" t="str">
            <v>ＤＺ　　　　　　　　Ａ　　　　　ナラ　　　　フローリングユニ        無塗装      18201590</v>
          </cell>
          <cell r="R10" t="str">
            <v>ＤＺ　　　　　　　　</v>
          </cell>
          <cell r="S10" t="str">
            <v>Ａ　　　　　</v>
          </cell>
          <cell r="T10" t="str">
            <v>ナラ　　　　</v>
          </cell>
          <cell r="U10" t="str">
            <v>フローリング</v>
          </cell>
          <cell r="V10" t="str">
            <v xml:space="preserve">ユニ        </v>
          </cell>
          <cell r="W10" t="str">
            <v xml:space="preserve">無塗装      </v>
          </cell>
          <cell r="X10">
            <v>1820</v>
          </cell>
          <cell r="Y10">
            <v>15</v>
          </cell>
          <cell r="Z10">
            <v>90</v>
          </cell>
          <cell r="AA10">
            <v>425.5</v>
          </cell>
        </row>
        <row r="11">
          <cell r="Q11" t="str">
            <v>ＤＺ　　　　　　　　Ａ　　　　　ナラ　　　　フローリングユニ        オスモ      18201590</v>
          </cell>
          <cell r="R11" t="str">
            <v>ＤＺ　　　　　　　　</v>
          </cell>
          <cell r="S11" t="str">
            <v>Ａ　　　　　</v>
          </cell>
          <cell r="T11" t="str">
            <v>ナラ　　　　</v>
          </cell>
          <cell r="U11" t="str">
            <v>フローリング</v>
          </cell>
          <cell r="V11" t="str">
            <v xml:space="preserve">ユニ        </v>
          </cell>
          <cell r="W11" t="str">
            <v xml:space="preserve">オスモ      </v>
          </cell>
          <cell r="X11">
            <v>1820</v>
          </cell>
          <cell r="Y11">
            <v>15</v>
          </cell>
          <cell r="Z11">
            <v>90</v>
          </cell>
          <cell r="AA11">
            <v>0</v>
          </cell>
        </row>
        <row r="12">
          <cell r="Q12" t="str">
            <v>ＡＭ　　　　　　　　Ａ　　　　　ナラ　　　　フローリングユニ        クリア      18201590</v>
          </cell>
          <cell r="R12" t="str">
            <v>ＡＭ　　　　　　　　</v>
          </cell>
          <cell r="S12" t="str">
            <v>Ａ　　　　　</v>
          </cell>
          <cell r="T12" t="str">
            <v>ナラ　　　　</v>
          </cell>
          <cell r="U12" t="str">
            <v>フローリング</v>
          </cell>
          <cell r="V12" t="str">
            <v xml:space="preserve">ユニ        </v>
          </cell>
          <cell r="W12" t="str">
            <v xml:space="preserve">クリア      </v>
          </cell>
          <cell r="X12">
            <v>1820</v>
          </cell>
          <cell r="Y12">
            <v>15</v>
          </cell>
          <cell r="Z12">
            <v>90</v>
          </cell>
          <cell r="AA12">
            <v>196.5</v>
          </cell>
        </row>
        <row r="13">
          <cell r="Q13" t="str">
            <v>ＤＺ　　　　　　　　Ａ　　　　　ナラ　　　　フローリングユニ        クリア      18201590</v>
          </cell>
          <cell r="R13" t="str">
            <v>ＤＺ　　　　　　　　</v>
          </cell>
          <cell r="S13" t="str">
            <v>Ａ　　　　　</v>
          </cell>
          <cell r="T13" t="str">
            <v>ナラ　　　　</v>
          </cell>
          <cell r="U13" t="str">
            <v>フローリング</v>
          </cell>
          <cell r="V13" t="str">
            <v xml:space="preserve">ユニ        </v>
          </cell>
          <cell r="W13" t="str">
            <v xml:space="preserve">クリア      </v>
          </cell>
          <cell r="X13">
            <v>1820</v>
          </cell>
          <cell r="Y13">
            <v>15</v>
          </cell>
          <cell r="Z13">
            <v>90</v>
          </cell>
          <cell r="AA13">
            <v>0</v>
          </cell>
        </row>
        <row r="14">
          <cell r="Q14" t="str">
            <v>ＡＭ　　　　　　　　Ａ　　　　　ナラ　　　　フローリングユニ        クリア      18201290</v>
          </cell>
          <cell r="R14" t="str">
            <v>ＡＭ　　　　　　　　</v>
          </cell>
          <cell r="S14" t="str">
            <v>Ａ　　　　　</v>
          </cell>
          <cell r="T14" t="str">
            <v>ナラ　　　　</v>
          </cell>
          <cell r="U14" t="str">
            <v>フローリング</v>
          </cell>
          <cell r="V14" t="str">
            <v xml:space="preserve">ユニ        </v>
          </cell>
          <cell r="W14" t="str">
            <v xml:space="preserve">クリア      </v>
          </cell>
          <cell r="X14">
            <v>1820</v>
          </cell>
          <cell r="Y14">
            <v>12</v>
          </cell>
          <cell r="Z14">
            <v>90</v>
          </cell>
          <cell r="AA14">
            <v>8</v>
          </cell>
        </row>
        <row r="15">
          <cell r="Q15" t="str">
            <v>ＡＭ　　　　　　　　Ａ　　　　　ナラ　　　　フローリングユニ        無塗装      182015120</v>
          </cell>
          <cell r="R15" t="str">
            <v>ＡＭ　　　　　　　　</v>
          </cell>
          <cell r="S15" t="str">
            <v>Ａ　　　　　</v>
          </cell>
          <cell r="T15" t="str">
            <v>ナラ　　　　</v>
          </cell>
          <cell r="U15" t="str">
            <v>フローリング</v>
          </cell>
          <cell r="V15" t="str">
            <v xml:space="preserve">ユニ        </v>
          </cell>
          <cell r="W15" t="str">
            <v xml:space="preserve">無塗装      </v>
          </cell>
          <cell r="X15">
            <v>1820</v>
          </cell>
          <cell r="Y15">
            <v>15</v>
          </cell>
          <cell r="Z15">
            <v>120</v>
          </cell>
          <cell r="AA15">
            <v>9</v>
          </cell>
        </row>
        <row r="16">
          <cell r="Q16" t="str">
            <v>ＤＺ　　　　　　　　Ａ　　　　　ナラ　　　　フローリングユニ        無塗装      182015120</v>
          </cell>
          <cell r="R16" t="str">
            <v>ＤＺ　　　　　　　　</v>
          </cell>
          <cell r="S16" t="str">
            <v>Ａ　　　　　</v>
          </cell>
          <cell r="T16" t="str">
            <v>ナラ　　　　</v>
          </cell>
          <cell r="U16" t="str">
            <v>フローリング</v>
          </cell>
          <cell r="V16" t="str">
            <v xml:space="preserve">ユニ        </v>
          </cell>
          <cell r="W16" t="str">
            <v xml:space="preserve">無塗装      </v>
          </cell>
          <cell r="X16">
            <v>1820</v>
          </cell>
          <cell r="Y16">
            <v>15</v>
          </cell>
          <cell r="Z16">
            <v>120</v>
          </cell>
          <cell r="AA16">
            <v>516</v>
          </cell>
        </row>
        <row r="17">
          <cell r="Q17" t="str">
            <v>ＡＭ　　　　　　　　Ａ　　　　　ナラ　　　　フローリングユニ        オイル仕上  182015120</v>
          </cell>
          <cell r="R17" t="str">
            <v>ＡＭ　　　　　　　　</v>
          </cell>
          <cell r="S17" t="str">
            <v>Ａ　　　　　</v>
          </cell>
          <cell r="T17" t="str">
            <v>ナラ　　　　</v>
          </cell>
          <cell r="U17" t="str">
            <v>フローリング</v>
          </cell>
          <cell r="V17" t="str">
            <v xml:space="preserve">ユニ        </v>
          </cell>
          <cell r="W17" t="str">
            <v xml:space="preserve">オイル仕上  </v>
          </cell>
          <cell r="X17">
            <v>1820</v>
          </cell>
          <cell r="Y17">
            <v>15</v>
          </cell>
          <cell r="Z17">
            <v>120</v>
          </cell>
          <cell r="AA17">
            <v>191</v>
          </cell>
        </row>
        <row r="18">
          <cell r="Q18" t="str">
            <v>ＤＺ　　　　　　　　Ａ　　　　　ナラ　　　　フローリングユニ        オイル仕上  182015120</v>
          </cell>
          <cell r="R18" t="str">
            <v>ＤＺ　　　　　　　　</v>
          </cell>
          <cell r="S18" t="str">
            <v>Ａ　　　　　</v>
          </cell>
          <cell r="T18" t="str">
            <v>ナラ　　　　</v>
          </cell>
          <cell r="U18" t="str">
            <v>フローリング</v>
          </cell>
          <cell r="V18" t="str">
            <v xml:space="preserve">ユニ        </v>
          </cell>
          <cell r="W18" t="str">
            <v xml:space="preserve">オイル仕上  </v>
          </cell>
          <cell r="X18">
            <v>1820</v>
          </cell>
          <cell r="Y18">
            <v>15</v>
          </cell>
          <cell r="Z18">
            <v>120</v>
          </cell>
          <cell r="AA18">
            <v>233</v>
          </cell>
        </row>
        <row r="19">
          <cell r="Q19" t="str">
            <v>ＡＭ　　　　　　　　Ａ　　　　　ナラ　　　　フローリングユニ        クリア      182015120</v>
          </cell>
          <cell r="R19" t="str">
            <v>ＡＭ　　　　　　　　</v>
          </cell>
          <cell r="S19" t="str">
            <v>Ａ　　　　　</v>
          </cell>
          <cell r="T19" t="str">
            <v>ナラ　　　　</v>
          </cell>
          <cell r="U19" t="str">
            <v>フローリング</v>
          </cell>
          <cell r="V19" t="str">
            <v xml:space="preserve">ユニ        </v>
          </cell>
          <cell r="W19" t="str">
            <v xml:space="preserve">クリア      </v>
          </cell>
          <cell r="X19">
            <v>1820</v>
          </cell>
          <cell r="Y19">
            <v>15</v>
          </cell>
          <cell r="Z19">
            <v>120</v>
          </cell>
          <cell r="AA19">
            <v>17</v>
          </cell>
        </row>
        <row r="20">
          <cell r="Q20" t="str">
            <v>ＤＺ　　　　　　　　Ａ　　　　　ナラ　　　　フローリングユニ        クリア      182015120</v>
          </cell>
          <cell r="R20" t="str">
            <v>ＤＺ　　　　　　　　</v>
          </cell>
          <cell r="S20" t="str">
            <v>Ａ　　　　　</v>
          </cell>
          <cell r="T20" t="str">
            <v>ナラ　　　　</v>
          </cell>
          <cell r="U20" t="str">
            <v>フローリング</v>
          </cell>
          <cell r="V20" t="str">
            <v xml:space="preserve">ユニ        </v>
          </cell>
          <cell r="W20" t="str">
            <v xml:space="preserve">クリア      </v>
          </cell>
          <cell r="X20">
            <v>1820</v>
          </cell>
          <cell r="Y20">
            <v>15</v>
          </cell>
          <cell r="Z20">
            <v>120</v>
          </cell>
          <cell r="AA20">
            <v>320</v>
          </cell>
        </row>
        <row r="21">
          <cell r="Q21" t="str">
            <v>ＳＩ　　　　　　　　Ｂ　　　　　ナラ　　　　フローリングユニ        無塗装      18201590</v>
          </cell>
          <cell r="R21" t="str">
            <v>ＳＩ　　　　　　　　</v>
          </cell>
          <cell r="S21" t="str">
            <v>Ｂ　　　　　</v>
          </cell>
          <cell r="T21" t="str">
            <v>ナラ　　　　</v>
          </cell>
          <cell r="U21" t="str">
            <v>フローリング</v>
          </cell>
          <cell r="V21" t="str">
            <v xml:space="preserve">ユニ        </v>
          </cell>
          <cell r="W21" t="str">
            <v xml:space="preserve">無塗装      </v>
          </cell>
          <cell r="X21">
            <v>1820</v>
          </cell>
          <cell r="Y21">
            <v>15</v>
          </cell>
          <cell r="Z21">
            <v>90</v>
          </cell>
          <cell r="AA21">
            <v>45</v>
          </cell>
        </row>
        <row r="22">
          <cell r="Q22" t="str">
            <v>ＡＭ　　　　　　　　Ｂ　　　　　ナラ　　　　フローリングユニ        無塗装      18201590</v>
          </cell>
          <cell r="R22" t="str">
            <v>ＡＭ　　　　　　　　</v>
          </cell>
          <cell r="S22" t="str">
            <v>Ｂ　　　　　</v>
          </cell>
          <cell r="T22" t="str">
            <v>ナラ　　　　</v>
          </cell>
          <cell r="U22" t="str">
            <v>フローリング</v>
          </cell>
          <cell r="V22" t="str">
            <v xml:space="preserve">ユニ        </v>
          </cell>
          <cell r="W22" t="str">
            <v xml:space="preserve">無塗装      </v>
          </cell>
          <cell r="X22">
            <v>1820</v>
          </cell>
          <cell r="Y22">
            <v>15</v>
          </cell>
          <cell r="Z22">
            <v>90</v>
          </cell>
          <cell r="AA22">
            <v>277.5</v>
          </cell>
        </row>
        <row r="23">
          <cell r="Q23" t="str">
            <v>ＤＺ　　　　　　　　Ｂ　　　　　ナラ　　　　フローリングユニ        無塗装      18201590</v>
          </cell>
          <cell r="R23" t="str">
            <v>ＤＺ　　　　　　　　</v>
          </cell>
          <cell r="S23" t="str">
            <v>Ｂ　　　　　</v>
          </cell>
          <cell r="T23" t="str">
            <v>ナラ　　　　</v>
          </cell>
          <cell r="U23" t="str">
            <v>フローリング</v>
          </cell>
          <cell r="V23" t="str">
            <v xml:space="preserve">ユニ        </v>
          </cell>
          <cell r="W23" t="str">
            <v xml:space="preserve">無塗装      </v>
          </cell>
          <cell r="X23">
            <v>1820</v>
          </cell>
          <cell r="Y23">
            <v>15</v>
          </cell>
          <cell r="Z23">
            <v>90</v>
          </cell>
          <cell r="AA23">
            <v>0</v>
          </cell>
        </row>
        <row r="24">
          <cell r="Q24" t="str">
            <v>ＳＩ　　　　　　　　Ｂ　　　　　ナラ　　　　フローリングユニ        オイル仕上  18201590</v>
          </cell>
          <cell r="R24" t="str">
            <v>ＳＩ　　　　　　　　</v>
          </cell>
          <cell r="S24" t="str">
            <v>Ｂ　　　　　</v>
          </cell>
          <cell r="T24" t="str">
            <v>ナラ　　　　</v>
          </cell>
          <cell r="U24" t="str">
            <v>フローリング</v>
          </cell>
          <cell r="V24" t="str">
            <v xml:space="preserve">ユニ        </v>
          </cell>
          <cell r="W24" t="str">
            <v xml:space="preserve">オイル仕上  </v>
          </cell>
          <cell r="X24">
            <v>1820</v>
          </cell>
          <cell r="Y24">
            <v>15</v>
          </cell>
          <cell r="Z24">
            <v>90</v>
          </cell>
          <cell r="AA24">
            <v>0</v>
          </cell>
        </row>
        <row r="25">
          <cell r="Q25" t="str">
            <v>ＡＭ　　　　　　　　Ｂ　　　　　ナラ　　　　フローリングユニ        オイル仕上  18201590</v>
          </cell>
          <cell r="R25" t="str">
            <v>ＡＭ　　　　　　　　</v>
          </cell>
          <cell r="S25" t="str">
            <v>Ｂ　　　　　</v>
          </cell>
          <cell r="T25" t="str">
            <v>ナラ　　　　</v>
          </cell>
          <cell r="U25" t="str">
            <v>フローリング</v>
          </cell>
          <cell r="V25" t="str">
            <v xml:space="preserve">ユニ        </v>
          </cell>
          <cell r="W25" t="str">
            <v xml:space="preserve">オイル仕上  </v>
          </cell>
          <cell r="X25">
            <v>1820</v>
          </cell>
          <cell r="Y25">
            <v>15</v>
          </cell>
          <cell r="Z25">
            <v>90</v>
          </cell>
          <cell r="AA25">
            <v>217</v>
          </cell>
        </row>
        <row r="26">
          <cell r="Q26" t="str">
            <v>ＤＺ　　　　　　　　Ｂ　　　　　ナラ　　　　フローリングユニ        オイル仕上  18201590</v>
          </cell>
          <cell r="R26" t="str">
            <v>ＤＺ　　　　　　　　</v>
          </cell>
          <cell r="S26" t="str">
            <v>Ｂ　　　　　</v>
          </cell>
          <cell r="T26" t="str">
            <v>ナラ　　　　</v>
          </cell>
          <cell r="U26" t="str">
            <v>フローリング</v>
          </cell>
          <cell r="V26" t="str">
            <v xml:space="preserve">ユニ        </v>
          </cell>
          <cell r="W26" t="str">
            <v xml:space="preserve">オイル仕上  </v>
          </cell>
          <cell r="X26">
            <v>1820</v>
          </cell>
          <cell r="Y26">
            <v>15</v>
          </cell>
          <cell r="Z26">
            <v>90</v>
          </cell>
          <cell r="AA26">
            <v>131.5</v>
          </cell>
        </row>
        <row r="27">
          <cell r="Q27" t="str">
            <v>ＡＭ　　　　　　　　Ｂ　　　　　ナラ　　　　フローリングユニ        クリア      18201590</v>
          </cell>
          <cell r="R27" t="str">
            <v>ＡＭ　　　　　　　　</v>
          </cell>
          <cell r="S27" t="str">
            <v>Ｂ　　　　　</v>
          </cell>
          <cell r="T27" t="str">
            <v>ナラ　　　　</v>
          </cell>
          <cell r="U27" t="str">
            <v>フローリング</v>
          </cell>
          <cell r="V27" t="str">
            <v xml:space="preserve">ユニ        </v>
          </cell>
          <cell r="W27" t="str">
            <v xml:space="preserve">クリア      </v>
          </cell>
          <cell r="X27">
            <v>1820</v>
          </cell>
          <cell r="Y27">
            <v>15</v>
          </cell>
          <cell r="Z27">
            <v>90</v>
          </cell>
          <cell r="AA27">
            <v>201.5</v>
          </cell>
        </row>
        <row r="28">
          <cell r="Q28" t="str">
            <v>ＤＺ　　　　　　　　Ｂ　　　　　ナラ　　　　フローリングユニ        クリア      18201590</v>
          </cell>
          <cell r="R28" t="str">
            <v>ＤＺ　　　　　　　　</v>
          </cell>
          <cell r="S28" t="str">
            <v>Ｂ　　　　　</v>
          </cell>
          <cell r="T28" t="str">
            <v>ナラ　　　　</v>
          </cell>
          <cell r="U28" t="str">
            <v>フローリング</v>
          </cell>
          <cell r="V28" t="str">
            <v xml:space="preserve">ユニ        </v>
          </cell>
          <cell r="W28" t="str">
            <v xml:space="preserve">クリア      </v>
          </cell>
          <cell r="X28">
            <v>1820</v>
          </cell>
          <cell r="Y28">
            <v>15</v>
          </cell>
          <cell r="Z28">
            <v>90</v>
          </cell>
          <cell r="AA28">
            <v>0</v>
          </cell>
        </row>
        <row r="29">
          <cell r="Q29" t="str">
            <v>ＡＭ　　　　　　　　Ｂ　　　　　ナラ　　　　フローリングユニ        無塗装      182015120</v>
          </cell>
          <cell r="R29" t="str">
            <v>ＡＭ　　　　　　　　</v>
          </cell>
          <cell r="S29" t="str">
            <v>Ｂ　　　　　</v>
          </cell>
          <cell r="T29" t="str">
            <v>ナラ　　　　</v>
          </cell>
          <cell r="U29" t="str">
            <v>フローリング</v>
          </cell>
          <cell r="V29" t="str">
            <v xml:space="preserve">ユニ        </v>
          </cell>
          <cell r="W29" t="str">
            <v xml:space="preserve">無塗装      </v>
          </cell>
          <cell r="X29">
            <v>1820</v>
          </cell>
          <cell r="Y29">
            <v>15</v>
          </cell>
          <cell r="Z29">
            <v>120</v>
          </cell>
          <cell r="AA29">
            <v>166</v>
          </cell>
        </row>
        <row r="30">
          <cell r="Q30" t="str">
            <v>ＤＺ　　　　　　　　Ｂ　　　　　ナラ　　　　フローリングユニ        無塗装      182015120</v>
          </cell>
          <cell r="R30" t="str">
            <v>ＤＺ　　　　　　　　</v>
          </cell>
          <cell r="S30" t="str">
            <v>Ｂ　　　　　</v>
          </cell>
          <cell r="T30" t="str">
            <v>ナラ　　　　</v>
          </cell>
          <cell r="U30" t="str">
            <v>フローリング</v>
          </cell>
          <cell r="V30" t="str">
            <v xml:space="preserve">ユニ        </v>
          </cell>
          <cell r="W30" t="str">
            <v xml:space="preserve">無塗装      </v>
          </cell>
          <cell r="X30">
            <v>1820</v>
          </cell>
          <cell r="Y30">
            <v>15</v>
          </cell>
          <cell r="Z30">
            <v>120</v>
          </cell>
          <cell r="AA30">
            <v>470</v>
          </cell>
        </row>
        <row r="31">
          <cell r="Q31" t="str">
            <v>ＡＭ　　　　　　　　Ｂ　　　　　ナラ　　　　フローリングユニ        オイル仕上  182015120</v>
          </cell>
          <cell r="R31" t="str">
            <v>ＡＭ　　　　　　　　</v>
          </cell>
          <cell r="S31" t="str">
            <v>Ｂ　　　　　</v>
          </cell>
          <cell r="T31" t="str">
            <v>ナラ　　　　</v>
          </cell>
          <cell r="U31" t="str">
            <v>フローリング</v>
          </cell>
          <cell r="V31" t="str">
            <v xml:space="preserve">ユニ        </v>
          </cell>
          <cell r="W31" t="str">
            <v xml:space="preserve">オイル仕上  </v>
          </cell>
          <cell r="X31">
            <v>1820</v>
          </cell>
          <cell r="Y31">
            <v>15</v>
          </cell>
          <cell r="Z31">
            <v>120</v>
          </cell>
          <cell r="AA31">
            <v>166</v>
          </cell>
        </row>
        <row r="32">
          <cell r="Q32" t="str">
            <v>ＤＺ　　　　　　　　Ｂ　　　　　ナラ　　　　フローリングユニ        オイル仕上  182015120</v>
          </cell>
          <cell r="R32" t="str">
            <v>ＤＺ　　　　　　　　</v>
          </cell>
          <cell r="S32" t="str">
            <v>Ｂ　　　　　</v>
          </cell>
          <cell r="T32" t="str">
            <v>ナラ　　　　</v>
          </cell>
          <cell r="U32" t="str">
            <v>フローリング</v>
          </cell>
          <cell r="V32" t="str">
            <v xml:space="preserve">ユニ        </v>
          </cell>
          <cell r="W32" t="str">
            <v xml:space="preserve">オイル仕上  </v>
          </cell>
          <cell r="X32">
            <v>1820</v>
          </cell>
          <cell r="Y32">
            <v>15</v>
          </cell>
          <cell r="Z32">
            <v>120</v>
          </cell>
          <cell r="AA32">
            <v>447</v>
          </cell>
        </row>
        <row r="33">
          <cell r="Q33" t="str">
            <v>ＡＭ　　　　　　　　Ｂ　　　　　ナラ　　　　フローリングユニ        クリア      182015120</v>
          </cell>
          <cell r="R33" t="str">
            <v>ＡＭ　　　　　　　　</v>
          </cell>
          <cell r="S33" t="str">
            <v>Ｂ　　　　　</v>
          </cell>
          <cell r="T33" t="str">
            <v>ナラ　　　　</v>
          </cell>
          <cell r="U33" t="str">
            <v>フローリング</v>
          </cell>
          <cell r="V33" t="str">
            <v xml:space="preserve">ユニ        </v>
          </cell>
          <cell r="W33" t="str">
            <v xml:space="preserve">クリア      </v>
          </cell>
          <cell r="X33">
            <v>1820</v>
          </cell>
          <cell r="Y33">
            <v>15</v>
          </cell>
          <cell r="Z33">
            <v>120</v>
          </cell>
          <cell r="AA33">
            <v>629</v>
          </cell>
        </row>
        <row r="34">
          <cell r="Q34" t="str">
            <v>ＤＺ　　　　　　　　Ｂ　　　　　ナラ　　　　フローリングユニ        クリア      182015120</v>
          </cell>
          <cell r="R34" t="str">
            <v>ＤＺ　　　　　　　　</v>
          </cell>
          <cell r="S34" t="str">
            <v>Ｂ　　　　　</v>
          </cell>
          <cell r="T34" t="str">
            <v>ナラ　　　　</v>
          </cell>
          <cell r="U34" t="str">
            <v>フローリング</v>
          </cell>
          <cell r="V34" t="str">
            <v xml:space="preserve">ユニ        </v>
          </cell>
          <cell r="W34" t="str">
            <v xml:space="preserve">クリア      </v>
          </cell>
          <cell r="X34">
            <v>1820</v>
          </cell>
          <cell r="Y34">
            <v>15</v>
          </cell>
          <cell r="Z34">
            <v>120</v>
          </cell>
          <cell r="AA34">
            <v>801</v>
          </cell>
        </row>
        <row r="35">
          <cell r="Q35" t="str">
            <v>ＤＺ　　　　　　　　Ｃ　　　　　ナラ　　　　フローリングユニ        無塗装      18201590</v>
          </cell>
          <cell r="R35" t="str">
            <v>ＤＺ　　　　　　　　</v>
          </cell>
          <cell r="S35" t="str">
            <v>Ｃ　　　　　</v>
          </cell>
          <cell r="T35" t="str">
            <v>ナラ　　　　</v>
          </cell>
          <cell r="U35" t="str">
            <v>フローリング</v>
          </cell>
          <cell r="V35" t="str">
            <v xml:space="preserve">ユニ        </v>
          </cell>
          <cell r="W35" t="str">
            <v xml:space="preserve">無塗装      </v>
          </cell>
          <cell r="X35">
            <v>1820</v>
          </cell>
          <cell r="Y35">
            <v>15</v>
          </cell>
          <cell r="Z35">
            <v>90</v>
          </cell>
          <cell r="AA35">
            <v>398.5</v>
          </cell>
        </row>
        <row r="36">
          <cell r="Q36" t="str">
            <v>ＤＺ　　　　　　　　Ｃ　　　　　ナラ　　　　フローリングユニ        クリア      18201590</v>
          </cell>
          <cell r="R36" t="str">
            <v>ＤＺ　　　　　　　　</v>
          </cell>
          <cell r="S36" t="str">
            <v>Ｃ　　　　　</v>
          </cell>
          <cell r="T36" t="str">
            <v>ナラ　　　　</v>
          </cell>
          <cell r="U36" t="str">
            <v>フローリング</v>
          </cell>
          <cell r="V36" t="str">
            <v xml:space="preserve">ユニ        </v>
          </cell>
          <cell r="W36" t="str">
            <v xml:space="preserve">クリア      </v>
          </cell>
          <cell r="X36">
            <v>1820</v>
          </cell>
          <cell r="Y36">
            <v>15</v>
          </cell>
          <cell r="Z36">
            <v>90</v>
          </cell>
          <cell r="AA36">
            <v>340</v>
          </cell>
        </row>
        <row r="37">
          <cell r="Q37" t="str">
            <v>ＤＺ　　　　　　　　Ｃ　　　　　ナラ　　　　フローリングユニ        無塗装      182015120</v>
          </cell>
          <cell r="R37" t="str">
            <v>ＤＺ　　　　　　　　</v>
          </cell>
          <cell r="S37" t="str">
            <v>Ｃ　　　　　</v>
          </cell>
          <cell r="T37" t="str">
            <v>ナラ　　　　</v>
          </cell>
          <cell r="U37" t="str">
            <v>フローリング</v>
          </cell>
          <cell r="V37" t="str">
            <v xml:space="preserve">ユニ        </v>
          </cell>
          <cell r="W37" t="str">
            <v xml:space="preserve">無塗装      </v>
          </cell>
          <cell r="X37">
            <v>1820</v>
          </cell>
          <cell r="Y37">
            <v>15</v>
          </cell>
          <cell r="Z37">
            <v>120</v>
          </cell>
          <cell r="AA37">
            <v>347</v>
          </cell>
        </row>
        <row r="38">
          <cell r="Q38" t="str">
            <v>ＤＺ　　　　　　　　Ｃ　　　　　ナラ　　　　フローリングユニ        クリア      182015120</v>
          </cell>
          <cell r="R38" t="str">
            <v>ＤＺ　　　　　　　　</v>
          </cell>
          <cell r="S38" t="str">
            <v>Ｃ　　　　　</v>
          </cell>
          <cell r="T38" t="str">
            <v>ナラ　　　　</v>
          </cell>
          <cell r="U38" t="str">
            <v>フローリング</v>
          </cell>
          <cell r="V38" t="str">
            <v xml:space="preserve">ユニ        </v>
          </cell>
          <cell r="W38" t="str">
            <v xml:space="preserve">クリア      </v>
          </cell>
          <cell r="X38">
            <v>1820</v>
          </cell>
          <cell r="Y38">
            <v>15</v>
          </cell>
          <cell r="Z38">
            <v>120</v>
          </cell>
          <cell r="AA38">
            <v>346</v>
          </cell>
        </row>
        <row r="39">
          <cell r="Q39" t="str">
            <v>ＡＭ　　　　　　　　ＣＤ　　　　ナラ　　　　フローリングユニ        無塗装      18201590</v>
          </cell>
          <cell r="R39" t="str">
            <v>ＡＭ　　　　　　　　</v>
          </cell>
          <cell r="S39" t="str">
            <v>ＣＤ　　　　</v>
          </cell>
          <cell r="T39" t="str">
            <v>ナラ　　　　</v>
          </cell>
          <cell r="U39" t="str">
            <v>フローリング</v>
          </cell>
          <cell r="V39" t="str">
            <v xml:space="preserve">ユニ        </v>
          </cell>
          <cell r="W39" t="str">
            <v xml:space="preserve">無塗装      </v>
          </cell>
          <cell r="X39">
            <v>1820</v>
          </cell>
          <cell r="Y39">
            <v>15</v>
          </cell>
          <cell r="Z39">
            <v>90</v>
          </cell>
          <cell r="AA39">
            <v>256.5</v>
          </cell>
        </row>
        <row r="40">
          <cell r="Q40" t="str">
            <v>ＡＭ　　　　　　　　ＣＤ　　　　ナラ　　　　フローリングユニ        春風クリア  18201590</v>
          </cell>
          <cell r="R40" t="str">
            <v>ＡＭ　　　　　　　　</v>
          </cell>
          <cell r="S40" t="str">
            <v>ＣＤ　　　　</v>
          </cell>
          <cell r="T40" t="str">
            <v>ナラ　　　　</v>
          </cell>
          <cell r="U40" t="str">
            <v>フローリング</v>
          </cell>
          <cell r="V40" t="str">
            <v xml:space="preserve">ユニ        </v>
          </cell>
          <cell r="W40" t="str">
            <v xml:space="preserve">春風クリア  </v>
          </cell>
          <cell r="X40">
            <v>1820</v>
          </cell>
          <cell r="Y40">
            <v>15</v>
          </cell>
          <cell r="Z40">
            <v>90</v>
          </cell>
          <cell r="AA40">
            <v>90.5</v>
          </cell>
        </row>
        <row r="41">
          <cell r="Q41" t="str">
            <v>ＡＭ　　　　　　　　ＣＤ　　　　ナラ　　　　フローリングユニ        春風ココナツ18201590</v>
          </cell>
          <cell r="R41" t="str">
            <v>ＡＭ　　　　　　　　</v>
          </cell>
          <cell r="S41" t="str">
            <v>ＣＤ　　　　</v>
          </cell>
          <cell r="T41" t="str">
            <v>ナラ　　　　</v>
          </cell>
          <cell r="U41" t="str">
            <v>フローリング</v>
          </cell>
          <cell r="V41" t="str">
            <v xml:space="preserve">ユニ        </v>
          </cell>
          <cell r="W41" t="str">
            <v>春風ココナツ</v>
          </cell>
          <cell r="X41">
            <v>1820</v>
          </cell>
          <cell r="Y41">
            <v>15</v>
          </cell>
          <cell r="Z41">
            <v>90</v>
          </cell>
          <cell r="AA41">
            <v>0</v>
          </cell>
        </row>
        <row r="42">
          <cell r="Q42" t="str">
            <v>ＡＭ　　　　　　　　ＣＤ　　　　ナラ　　　　フローリングユニ        無塗装      182015120</v>
          </cell>
          <cell r="R42" t="str">
            <v>ＡＭ　　　　　　　　</v>
          </cell>
          <cell r="S42" t="str">
            <v>ＣＤ　　　　</v>
          </cell>
          <cell r="T42" t="str">
            <v>ナラ　　　　</v>
          </cell>
          <cell r="U42" t="str">
            <v>フローリング</v>
          </cell>
          <cell r="V42" t="str">
            <v xml:space="preserve">ユニ        </v>
          </cell>
          <cell r="W42" t="str">
            <v xml:space="preserve">無塗装      </v>
          </cell>
          <cell r="X42">
            <v>1820</v>
          </cell>
          <cell r="Y42">
            <v>15</v>
          </cell>
          <cell r="Z42">
            <v>120</v>
          </cell>
          <cell r="AA42">
            <v>384</v>
          </cell>
        </row>
        <row r="43">
          <cell r="Q43" t="str">
            <v>ＡＭ　　　　　　　　ＣＤ　　　　ナラ　　　　フローリングユニ        オイル仕上  182015120</v>
          </cell>
          <cell r="R43" t="str">
            <v>ＡＭ　　　　　　　　</v>
          </cell>
          <cell r="S43" t="str">
            <v>ＣＤ　　　　</v>
          </cell>
          <cell r="T43" t="str">
            <v>ナラ　　　　</v>
          </cell>
          <cell r="U43" t="str">
            <v>フローリング</v>
          </cell>
          <cell r="V43" t="str">
            <v xml:space="preserve">ユニ        </v>
          </cell>
          <cell r="W43" t="str">
            <v xml:space="preserve">オイル仕上  </v>
          </cell>
          <cell r="X43">
            <v>1820</v>
          </cell>
          <cell r="Y43">
            <v>15</v>
          </cell>
          <cell r="Z43">
            <v>120</v>
          </cell>
          <cell r="AA43">
            <v>440</v>
          </cell>
        </row>
        <row r="44">
          <cell r="Q44" t="str">
            <v>ＡＭ　　　　　　　　ＣＤ　　　　ナラ　　　　フローリングユニ        無塗装      182015150</v>
          </cell>
          <cell r="R44" t="str">
            <v>ＡＭ　　　　　　　　</v>
          </cell>
          <cell r="S44" t="str">
            <v>ＣＤ　　　　</v>
          </cell>
          <cell r="T44" t="str">
            <v>ナラ　　　　</v>
          </cell>
          <cell r="U44" t="str">
            <v>フローリング</v>
          </cell>
          <cell r="V44" t="str">
            <v xml:space="preserve">ユニ        </v>
          </cell>
          <cell r="W44" t="str">
            <v xml:space="preserve">無塗装      </v>
          </cell>
          <cell r="X44">
            <v>1820</v>
          </cell>
          <cell r="Y44">
            <v>15</v>
          </cell>
          <cell r="Z44">
            <v>150</v>
          </cell>
          <cell r="AA44">
            <v>12.5</v>
          </cell>
        </row>
        <row r="45">
          <cell r="Q45" t="str">
            <v>ＲＩ　　　　　　　　ＡＳ　　　　ナラ　　　　フローリングヘリンボーン無塗装      4201560</v>
          </cell>
          <cell r="R45" t="str">
            <v>ＲＩ　　　　　　　　</v>
          </cell>
          <cell r="S45" t="str">
            <v>ＡＳ　　　　</v>
          </cell>
          <cell r="T45" t="str">
            <v>ナラ　　　　</v>
          </cell>
          <cell r="U45" t="str">
            <v>フローリング</v>
          </cell>
          <cell r="V45" t="str">
            <v>ヘリンボーン</v>
          </cell>
          <cell r="W45" t="str">
            <v xml:space="preserve">無塗装      </v>
          </cell>
          <cell r="X45">
            <v>420</v>
          </cell>
          <cell r="Y45">
            <v>15</v>
          </cell>
          <cell r="Z45">
            <v>60</v>
          </cell>
          <cell r="AA45">
            <v>19</v>
          </cell>
        </row>
        <row r="46">
          <cell r="Q46" t="str">
            <v>Ｓ　　　　　　　　　ＣＤ　　　　ナラ　　　　フローリング乱尺        無塗装      180015150</v>
          </cell>
          <cell r="R46" t="str">
            <v>Ｓ　　　　　　　　　</v>
          </cell>
          <cell r="S46" t="str">
            <v>ＣＤ　　　　</v>
          </cell>
          <cell r="T46" t="str">
            <v>ナラ　　　　</v>
          </cell>
          <cell r="U46" t="str">
            <v>フローリング</v>
          </cell>
          <cell r="V46" t="str">
            <v xml:space="preserve">乱尺        </v>
          </cell>
          <cell r="W46" t="str">
            <v xml:space="preserve">無塗装      </v>
          </cell>
          <cell r="X46">
            <v>1800</v>
          </cell>
          <cell r="Y46">
            <v>15</v>
          </cell>
          <cell r="Z46">
            <v>150</v>
          </cell>
          <cell r="AA46">
            <v>251</v>
          </cell>
        </row>
        <row r="47">
          <cell r="Q47" t="str">
            <v/>
          </cell>
        </row>
        <row r="48">
          <cell r="Q48" t="str">
            <v>在庫状況表：フローリング</v>
          </cell>
          <cell r="S48" t="str">
            <v>在庫状況表</v>
          </cell>
          <cell r="V48" t="str">
            <v>：フローリング</v>
          </cell>
        </row>
        <row r="49">
          <cell r="Q49" t="str">
            <v>ﾏｰｸ品名タイプ塗装サイズ</v>
          </cell>
          <cell r="R49" t="str">
            <v>ﾏｰｸ</v>
          </cell>
          <cell r="S49" t="str">
            <v>品名</v>
          </cell>
          <cell r="V49" t="str">
            <v>タイプ</v>
          </cell>
          <cell r="W49" t="str">
            <v>塗装</v>
          </cell>
          <cell r="X49" t="str">
            <v>サイズ</v>
          </cell>
        </row>
        <row r="50">
          <cell r="Q50" t="str">
            <v>ＪＡ　　　　　　　　Ａ　　　　　Ｗオーク　　フローリング一枚物      無塗装      182019150</v>
          </cell>
          <cell r="R50" t="str">
            <v>ＪＡ　　　　　　　　</v>
          </cell>
          <cell r="S50" t="str">
            <v>Ａ　　　　　</v>
          </cell>
          <cell r="T50" t="str">
            <v>Ｗオーク　　</v>
          </cell>
          <cell r="U50" t="str">
            <v>フローリング</v>
          </cell>
          <cell r="V50" t="str">
            <v xml:space="preserve">一枚物      </v>
          </cell>
          <cell r="W50" t="str">
            <v xml:space="preserve">無塗装      </v>
          </cell>
          <cell r="X50">
            <v>1820</v>
          </cell>
          <cell r="Y50">
            <v>19</v>
          </cell>
          <cell r="Z50">
            <v>150</v>
          </cell>
          <cell r="AA50">
            <v>15</v>
          </cell>
        </row>
        <row r="51">
          <cell r="Q51" t="str">
            <v>ＶＩ　　　　　　　　Ａ　　　　　Ｗオーク　　フローリング一枚物      無塗装      18201590</v>
          </cell>
          <cell r="R51" t="str">
            <v>ＶＩ　　　　　　　　</v>
          </cell>
          <cell r="S51" t="str">
            <v>Ａ　　　　　</v>
          </cell>
          <cell r="T51" t="str">
            <v>Ｗオーク　　</v>
          </cell>
          <cell r="U51" t="str">
            <v>フローリング</v>
          </cell>
          <cell r="V51" t="str">
            <v xml:space="preserve">一枚物      </v>
          </cell>
          <cell r="W51" t="str">
            <v xml:space="preserve">無塗装      </v>
          </cell>
          <cell r="X51">
            <v>1820</v>
          </cell>
          <cell r="Y51">
            <v>15</v>
          </cell>
          <cell r="Z51">
            <v>90</v>
          </cell>
          <cell r="AA51">
            <v>2</v>
          </cell>
        </row>
        <row r="52">
          <cell r="Q52" t="str">
            <v>ＪＡ　　　　　　　　ＭＩＸ　　　Ｗオーク　　フローリング乱尺        無塗装      180019120</v>
          </cell>
          <cell r="R52" t="str">
            <v>ＪＡ　　　　　　　　</v>
          </cell>
          <cell r="S52" t="str">
            <v>ＭＩＸ　　　</v>
          </cell>
          <cell r="T52" t="str">
            <v>Ｗオーク　　</v>
          </cell>
          <cell r="U52" t="str">
            <v>フローリング</v>
          </cell>
          <cell r="V52" t="str">
            <v xml:space="preserve">乱尺        </v>
          </cell>
          <cell r="W52" t="str">
            <v xml:space="preserve">無塗装      </v>
          </cell>
          <cell r="X52">
            <v>1800</v>
          </cell>
          <cell r="Y52">
            <v>19</v>
          </cell>
          <cell r="Z52">
            <v>120</v>
          </cell>
          <cell r="AA52">
            <v>312</v>
          </cell>
        </row>
        <row r="53">
          <cell r="Q53" t="str">
            <v>ＪＡ　　　　　　　　ＭＩＸ　　　Ｗオーク　　フローリング乱尺        オイル仕上  180019120</v>
          </cell>
          <cell r="R53" t="str">
            <v>ＪＡ　　　　　　　　</v>
          </cell>
          <cell r="S53" t="str">
            <v>ＭＩＸ　　　</v>
          </cell>
          <cell r="T53" t="str">
            <v>Ｗオーク　　</v>
          </cell>
          <cell r="U53" t="str">
            <v>フローリング</v>
          </cell>
          <cell r="V53" t="str">
            <v xml:space="preserve">乱尺        </v>
          </cell>
          <cell r="W53" t="str">
            <v xml:space="preserve">オイル仕上  </v>
          </cell>
          <cell r="X53">
            <v>1800</v>
          </cell>
          <cell r="Y53">
            <v>19</v>
          </cell>
          <cell r="Z53">
            <v>120</v>
          </cell>
          <cell r="AA53">
            <v>32</v>
          </cell>
        </row>
        <row r="54">
          <cell r="Q54" t="str">
            <v>ＪＡ　　　　　　　　ＭＩＸ　　　Ｗオーク　　フローリング乱尺        無塗装      180019150</v>
          </cell>
          <cell r="R54" t="str">
            <v>ＪＡ　　　　　　　　</v>
          </cell>
          <cell r="S54" t="str">
            <v>ＭＩＸ　　　</v>
          </cell>
          <cell r="T54" t="str">
            <v>Ｗオーク　　</v>
          </cell>
          <cell r="U54" t="str">
            <v>フローリング</v>
          </cell>
          <cell r="V54" t="str">
            <v xml:space="preserve">乱尺        </v>
          </cell>
          <cell r="W54" t="str">
            <v xml:space="preserve">無塗装      </v>
          </cell>
          <cell r="X54">
            <v>1800</v>
          </cell>
          <cell r="Y54">
            <v>19</v>
          </cell>
          <cell r="Z54">
            <v>150</v>
          </cell>
          <cell r="AA54">
            <v>609</v>
          </cell>
        </row>
        <row r="55">
          <cell r="Q55" t="str">
            <v>ＪＡ　　　　　　　　ＭＩＸ　　　Ｗオーク　　フローリング乱尺        オイル仕上  180019150</v>
          </cell>
          <cell r="R55" t="str">
            <v>ＪＡ　　　　　　　　</v>
          </cell>
          <cell r="S55" t="str">
            <v>ＭＩＸ　　　</v>
          </cell>
          <cell r="T55" t="str">
            <v>Ｗオーク　　</v>
          </cell>
          <cell r="U55" t="str">
            <v>フローリング</v>
          </cell>
          <cell r="V55" t="str">
            <v xml:space="preserve">乱尺        </v>
          </cell>
          <cell r="W55" t="str">
            <v xml:space="preserve">オイル仕上  </v>
          </cell>
          <cell r="X55">
            <v>1800</v>
          </cell>
          <cell r="Y55">
            <v>19</v>
          </cell>
          <cell r="Z55">
            <v>150</v>
          </cell>
          <cell r="AA55">
            <v>55.5</v>
          </cell>
        </row>
        <row r="56">
          <cell r="Q56" t="str">
            <v>ＪＡ　　　　　　　　ＭＩＸ　　　Ｗオーク　　フローリング乱尺        ブラックＷ  180019150</v>
          </cell>
          <cell r="R56" t="str">
            <v>ＪＡ　　　　　　　　</v>
          </cell>
          <cell r="S56" t="str">
            <v>ＭＩＸ　　　</v>
          </cell>
          <cell r="T56" t="str">
            <v>Ｗオーク　　</v>
          </cell>
          <cell r="U56" t="str">
            <v>フローリング</v>
          </cell>
          <cell r="V56" t="str">
            <v xml:space="preserve">乱尺        </v>
          </cell>
          <cell r="W56" t="str">
            <v xml:space="preserve">ブラックＷ  </v>
          </cell>
          <cell r="X56">
            <v>1800</v>
          </cell>
          <cell r="Y56">
            <v>19</v>
          </cell>
          <cell r="Z56">
            <v>150</v>
          </cell>
          <cell r="AA56">
            <v>120</v>
          </cell>
        </row>
        <row r="57">
          <cell r="Q57" t="str">
            <v>ＪＡ　　　　　　　　ＭＩＸ　　　Ｗオーク　　フローリング乱尺        無塗装      180019180</v>
          </cell>
          <cell r="R57" t="str">
            <v>ＪＡ　　　　　　　　</v>
          </cell>
          <cell r="S57" t="str">
            <v>ＭＩＸ　　　</v>
          </cell>
          <cell r="T57" t="str">
            <v>Ｗオーク　　</v>
          </cell>
          <cell r="U57" t="str">
            <v>フローリング</v>
          </cell>
          <cell r="V57" t="str">
            <v xml:space="preserve">乱尺        </v>
          </cell>
          <cell r="W57" t="str">
            <v xml:space="preserve">無塗装      </v>
          </cell>
          <cell r="X57">
            <v>1800</v>
          </cell>
          <cell r="Y57">
            <v>19</v>
          </cell>
          <cell r="Z57">
            <v>180</v>
          </cell>
          <cell r="AA57">
            <v>4.5</v>
          </cell>
        </row>
        <row r="58">
          <cell r="Q58" t="str">
            <v>ＪＡ　　　　　　　　ＭＩＸ　　　Ｗオーク　　フローリング乱尺        オイル仕上  180019180</v>
          </cell>
          <cell r="R58" t="str">
            <v>ＪＡ　　　　　　　　</v>
          </cell>
          <cell r="S58" t="str">
            <v>ＭＩＸ　　　</v>
          </cell>
          <cell r="T58" t="str">
            <v>Ｗオーク　　</v>
          </cell>
          <cell r="U58" t="str">
            <v>フローリング</v>
          </cell>
          <cell r="V58" t="str">
            <v xml:space="preserve">乱尺        </v>
          </cell>
          <cell r="W58" t="str">
            <v xml:space="preserve">オイル仕上  </v>
          </cell>
          <cell r="X58">
            <v>1800</v>
          </cell>
          <cell r="Y58">
            <v>19</v>
          </cell>
          <cell r="Z58">
            <v>180</v>
          </cell>
          <cell r="AA58">
            <v>53</v>
          </cell>
        </row>
        <row r="59">
          <cell r="Q59" t="str">
            <v>ＪＡ　　　　　　　　ＭＩＸ　　　Ｗオーク　　フローリング乱尺        無塗装      180015120</v>
          </cell>
          <cell r="R59" t="str">
            <v>ＪＡ　　　　　　　　</v>
          </cell>
          <cell r="S59" t="str">
            <v>ＭＩＸ　　　</v>
          </cell>
          <cell r="T59" t="str">
            <v>Ｗオーク　　</v>
          </cell>
          <cell r="U59" t="str">
            <v>フローリング</v>
          </cell>
          <cell r="V59" t="str">
            <v xml:space="preserve">乱尺        </v>
          </cell>
          <cell r="W59" t="str">
            <v xml:space="preserve">無塗装      </v>
          </cell>
          <cell r="X59">
            <v>1800</v>
          </cell>
          <cell r="Y59">
            <v>15</v>
          </cell>
          <cell r="Z59">
            <v>120</v>
          </cell>
          <cell r="AA59">
            <v>45</v>
          </cell>
        </row>
        <row r="60">
          <cell r="Q60" t="str">
            <v>ＪＡ　　　　　　　　ＭＩＸ　　　Ｗオーク　　フローリングユニ        無塗装      182015120</v>
          </cell>
          <cell r="R60" t="str">
            <v>ＪＡ　　　　　　　　</v>
          </cell>
          <cell r="S60" t="str">
            <v>ＭＩＸ　　　</v>
          </cell>
          <cell r="T60" t="str">
            <v>Ｗオーク　　</v>
          </cell>
          <cell r="U60" t="str">
            <v>フローリング</v>
          </cell>
          <cell r="V60" t="str">
            <v xml:space="preserve">ユニ        </v>
          </cell>
          <cell r="W60" t="str">
            <v xml:space="preserve">無塗装      </v>
          </cell>
          <cell r="X60">
            <v>1820</v>
          </cell>
          <cell r="Y60">
            <v>15</v>
          </cell>
          <cell r="Z60">
            <v>120</v>
          </cell>
          <cell r="AA60">
            <v>0</v>
          </cell>
        </row>
        <row r="61">
          <cell r="Q61" t="str">
            <v>ＪＡ　　　　　　　　ＭＩＸ　　　Ｗオーク　　フローリングユニ        オイル仕上  182015120</v>
          </cell>
          <cell r="R61" t="str">
            <v>ＪＡ　　　　　　　　</v>
          </cell>
          <cell r="S61" t="str">
            <v>ＭＩＸ　　　</v>
          </cell>
          <cell r="T61" t="str">
            <v>Ｗオーク　　</v>
          </cell>
          <cell r="U61" t="str">
            <v>フローリング</v>
          </cell>
          <cell r="V61" t="str">
            <v xml:space="preserve">ユニ        </v>
          </cell>
          <cell r="W61" t="str">
            <v xml:space="preserve">オイル仕上  </v>
          </cell>
          <cell r="X61">
            <v>1820</v>
          </cell>
          <cell r="Y61">
            <v>15</v>
          </cell>
          <cell r="Z61">
            <v>120</v>
          </cell>
          <cell r="AA61">
            <v>45</v>
          </cell>
        </row>
        <row r="62">
          <cell r="Q62" t="str">
            <v>ＪＡ　　　　　　　　Ａ　　　　　レッドオークフローリングユニ        クリア      18201590</v>
          </cell>
          <cell r="R62" t="str">
            <v>ＪＡ　　　　　　　　</v>
          </cell>
          <cell r="S62" t="str">
            <v>Ａ　　　　　</v>
          </cell>
          <cell r="T62" t="str">
            <v>レッドオーク</v>
          </cell>
          <cell r="U62" t="str">
            <v>フローリング</v>
          </cell>
          <cell r="V62" t="str">
            <v xml:space="preserve">ユニ        </v>
          </cell>
          <cell r="W62" t="str">
            <v xml:space="preserve">クリア      </v>
          </cell>
          <cell r="X62">
            <v>1820</v>
          </cell>
          <cell r="Y62">
            <v>15</v>
          </cell>
          <cell r="Z62">
            <v>90</v>
          </cell>
          <cell r="AA62">
            <v>60</v>
          </cell>
        </row>
        <row r="63">
          <cell r="Q63" t="str">
            <v>ＪＡ　　　　　　　　Ａ　　　　　レッドオークフローリング一枚物      無塗装      18201590</v>
          </cell>
          <cell r="R63" t="str">
            <v>ＪＡ　　　　　　　　</v>
          </cell>
          <cell r="S63" t="str">
            <v>Ａ　　　　　</v>
          </cell>
          <cell r="T63" t="str">
            <v>レッドオーク</v>
          </cell>
          <cell r="U63" t="str">
            <v>フローリング</v>
          </cell>
          <cell r="V63" t="str">
            <v xml:space="preserve">一枚物      </v>
          </cell>
          <cell r="W63" t="str">
            <v xml:space="preserve">無塗装      </v>
          </cell>
          <cell r="X63">
            <v>1820</v>
          </cell>
          <cell r="Y63">
            <v>15</v>
          </cell>
          <cell r="Z63">
            <v>90</v>
          </cell>
          <cell r="AA63">
            <v>6</v>
          </cell>
        </row>
        <row r="64">
          <cell r="Q64" t="str">
            <v>ＲＩ　　　　　　　　Ａ　　　　　カバ　　　　フローリングユニ        無塗装      18201575</v>
          </cell>
          <cell r="R64" t="str">
            <v>ＲＩ　　　　　　　　</v>
          </cell>
          <cell r="S64" t="str">
            <v>Ａ　　　　　</v>
          </cell>
          <cell r="T64" t="str">
            <v>カバ　　　　</v>
          </cell>
          <cell r="U64" t="str">
            <v>フローリング</v>
          </cell>
          <cell r="V64" t="str">
            <v xml:space="preserve">ユニ        </v>
          </cell>
          <cell r="W64" t="str">
            <v xml:space="preserve">無塗装      </v>
          </cell>
          <cell r="X64">
            <v>1820</v>
          </cell>
          <cell r="Y64">
            <v>15</v>
          </cell>
          <cell r="Z64">
            <v>75</v>
          </cell>
          <cell r="AA64">
            <v>81.5</v>
          </cell>
        </row>
        <row r="65">
          <cell r="Q65" t="str">
            <v>ＲＩ　　　　　　　　Ａ　　　　　カバ　　　　フローリングユニ        クリア      18201575</v>
          </cell>
          <cell r="R65" t="str">
            <v>ＲＩ　　　　　　　　</v>
          </cell>
          <cell r="S65" t="str">
            <v>Ａ　　　　　</v>
          </cell>
          <cell r="T65" t="str">
            <v>カバ　　　　</v>
          </cell>
          <cell r="U65" t="str">
            <v>フローリング</v>
          </cell>
          <cell r="V65" t="str">
            <v xml:space="preserve">ユニ        </v>
          </cell>
          <cell r="W65" t="str">
            <v xml:space="preserve">クリア      </v>
          </cell>
          <cell r="X65">
            <v>1820</v>
          </cell>
          <cell r="Y65">
            <v>15</v>
          </cell>
          <cell r="Z65">
            <v>75</v>
          </cell>
          <cell r="AA65">
            <v>127.5</v>
          </cell>
        </row>
        <row r="66">
          <cell r="Q66" t="str">
            <v>ＡＭ　　　　　　　　Ａ　　　　　カバ　　　　フローリングユニ        無塗装      18201590</v>
          </cell>
          <cell r="R66" t="str">
            <v>ＡＭ　　　　　　　　</v>
          </cell>
          <cell r="S66" t="str">
            <v>Ａ　　　　　</v>
          </cell>
          <cell r="T66" t="str">
            <v>カバ　　　　</v>
          </cell>
          <cell r="U66" t="str">
            <v>フローリング</v>
          </cell>
          <cell r="V66" t="str">
            <v xml:space="preserve">ユニ        </v>
          </cell>
          <cell r="W66" t="str">
            <v xml:space="preserve">無塗装      </v>
          </cell>
          <cell r="X66">
            <v>1820</v>
          </cell>
          <cell r="Y66">
            <v>15</v>
          </cell>
          <cell r="Z66">
            <v>90</v>
          </cell>
          <cell r="AA66">
            <v>247</v>
          </cell>
        </row>
        <row r="67">
          <cell r="Q67" t="str">
            <v>ＤＺ　　　　　　　　Ａ　　　　　カバ　　　　フローリングユニ        無塗装      18201590</v>
          </cell>
          <cell r="R67" t="str">
            <v>ＤＺ　　　　　　　　</v>
          </cell>
          <cell r="S67" t="str">
            <v>Ａ　　　　　</v>
          </cell>
          <cell r="T67" t="str">
            <v>カバ　　　　</v>
          </cell>
          <cell r="U67" t="str">
            <v>フローリング</v>
          </cell>
          <cell r="V67" t="str">
            <v xml:space="preserve">ユニ        </v>
          </cell>
          <cell r="W67" t="str">
            <v xml:space="preserve">無塗装      </v>
          </cell>
          <cell r="X67">
            <v>1820</v>
          </cell>
          <cell r="Y67">
            <v>15</v>
          </cell>
          <cell r="Z67">
            <v>90</v>
          </cell>
          <cell r="AA67">
            <v>150</v>
          </cell>
        </row>
        <row r="68">
          <cell r="Q68" t="str">
            <v>ＡＭ　　　　　　　　Ａ　　　　　カバ　　　　フローリングユニ        オイル仕上  18201590</v>
          </cell>
          <cell r="R68" t="str">
            <v>ＡＭ　　　　　　　　</v>
          </cell>
          <cell r="S68" t="str">
            <v>Ａ　　　　　</v>
          </cell>
          <cell r="T68" t="str">
            <v>カバ　　　　</v>
          </cell>
          <cell r="U68" t="str">
            <v>フローリング</v>
          </cell>
          <cell r="V68" t="str">
            <v xml:space="preserve">ユニ        </v>
          </cell>
          <cell r="W68" t="str">
            <v xml:space="preserve">オイル仕上  </v>
          </cell>
          <cell r="X68">
            <v>1820</v>
          </cell>
          <cell r="Y68">
            <v>15</v>
          </cell>
          <cell r="Z68">
            <v>90</v>
          </cell>
          <cell r="AA68">
            <v>368</v>
          </cell>
        </row>
        <row r="69">
          <cell r="Q69" t="str">
            <v>ＡＭ　　　　　　　　Ａ　　　　　カバ　　　　フローリングユニ        クリア      18201590</v>
          </cell>
          <cell r="R69" t="str">
            <v>ＡＭ　　　　　　　　</v>
          </cell>
          <cell r="S69" t="str">
            <v>Ａ　　　　　</v>
          </cell>
          <cell r="T69" t="str">
            <v>カバ　　　　</v>
          </cell>
          <cell r="U69" t="str">
            <v>フローリング</v>
          </cell>
          <cell r="V69" t="str">
            <v xml:space="preserve">ユニ        </v>
          </cell>
          <cell r="W69" t="str">
            <v xml:space="preserve">クリア      </v>
          </cell>
          <cell r="X69">
            <v>1820</v>
          </cell>
          <cell r="Y69">
            <v>15</v>
          </cell>
          <cell r="Z69">
            <v>90</v>
          </cell>
          <cell r="AA69">
            <v>0</v>
          </cell>
        </row>
        <row r="70">
          <cell r="Q70" t="str">
            <v>ＤＺ　　　　　　　　Ａ　　　　　カバ　　　　フローリングユニ        クリア      18201590</v>
          </cell>
          <cell r="R70" t="str">
            <v>ＤＺ　　　　　　　　</v>
          </cell>
          <cell r="S70" t="str">
            <v>Ａ　　　　　</v>
          </cell>
          <cell r="T70" t="str">
            <v>カバ　　　　</v>
          </cell>
          <cell r="U70" t="str">
            <v>フローリング</v>
          </cell>
          <cell r="V70" t="str">
            <v xml:space="preserve">ユニ        </v>
          </cell>
          <cell r="W70" t="str">
            <v xml:space="preserve">クリア      </v>
          </cell>
          <cell r="X70">
            <v>1820</v>
          </cell>
          <cell r="Y70">
            <v>15</v>
          </cell>
          <cell r="Z70">
            <v>90</v>
          </cell>
          <cell r="AA70">
            <v>5.5</v>
          </cell>
        </row>
        <row r="71">
          <cell r="Q71" t="str">
            <v>ＡＭ　　　　　　　　Ｃ　　　　　カバ　　　　フローリングユニ        無塗装      18201590</v>
          </cell>
          <cell r="R71" t="str">
            <v>ＡＭ　　　　　　　　</v>
          </cell>
          <cell r="S71" t="str">
            <v>Ｃ　　　　　</v>
          </cell>
          <cell r="T71" t="str">
            <v>カバ　　　　</v>
          </cell>
          <cell r="U71" t="str">
            <v>フローリング</v>
          </cell>
          <cell r="V71" t="str">
            <v xml:space="preserve">ユニ        </v>
          </cell>
          <cell r="W71" t="str">
            <v xml:space="preserve">無塗装      </v>
          </cell>
          <cell r="X71">
            <v>1820</v>
          </cell>
          <cell r="Y71">
            <v>15</v>
          </cell>
          <cell r="Z71">
            <v>90</v>
          </cell>
          <cell r="AA71">
            <v>158</v>
          </cell>
        </row>
        <row r="72">
          <cell r="Q72" t="str">
            <v>ＡＭ　　　　　　　　Ｃ　　　　　カバ　　　　フローリングユニ源平    無塗装      18201590</v>
          </cell>
          <cell r="R72" t="str">
            <v>ＡＭ　　　　　　　　</v>
          </cell>
          <cell r="S72" t="str">
            <v>Ｃ　　　　　</v>
          </cell>
          <cell r="T72" t="str">
            <v>カバ　　　　</v>
          </cell>
          <cell r="U72" t="str">
            <v>フローリング</v>
          </cell>
          <cell r="V72" t="str">
            <v xml:space="preserve">ユニ源平    </v>
          </cell>
          <cell r="W72" t="str">
            <v xml:space="preserve">無塗装      </v>
          </cell>
          <cell r="X72">
            <v>1820</v>
          </cell>
          <cell r="Y72">
            <v>15</v>
          </cell>
          <cell r="Z72">
            <v>90</v>
          </cell>
          <cell r="AA72">
            <v>103</v>
          </cell>
        </row>
        <row r="73">
          <cell r="Q73" t="str">
            <v>ＲＩ　　　　　　　　Ｃ　　　　　カバ　　　　フローリングユニ        オイル仕上  18201590</v>
          </cell>
          <cell r="R73" t="str">
            <v>ＲＩ　　　　　　　　</v>
          </cell>
          <cell r="S73" t="str">
            <v>Ｃ　　　　　</v>
          </cell>
          <cell r="T73" t="str">
            <v>カバ　　　　</v>
          </cell>
          <cell r="U73" t="str">
            <v>フローリング</v>
          </cell>
          <cell r="V73" t="str">
            <v xml:space="preserve">ユニ        </v>
          </cell>
          <cell r="W73" t="str">
            <v xml:space="preserve">オイル仕上  </v>
          </cell>
          <cell r="X73">
            <v>1820</v>
          </cell>
          <cell r="Y73">
            <v>15</v>
          </cell>
          <cell r="Z73">
            <v>90</v>
          </cell>
          <cell r="AA73">
            <v>63</v>
          </cell>
        </row>
        <row r="74">
          <cell r="Q74" t="str">
            <v>ＡＭ　　　　　　　　Ｃ　　　　　カバ　　　　フローリングユニ        オイル仕上  18201590</v>
          </cell>
          <cell r="R74" t="str">
            <v>ＡＭ　　　　　　　　</v>
          </cell>
          <cell r="S74" t="str">
            <v>Ｃ　　　　　</v>
          </cell>
          <cell r="T74" t="str">
            <v>カバ　　　　</v>
          </cell>
          <cell r="U74" t="str">
            <v>フローリング</v>
          </cell>
          <cell r="V74" t="str">
            <v xml:space="preserve">ユニ        </v>
          </cell>
          <cell r="W74" t="str">
            <v xml:space="preserve">オイル仕上  </v>
          </cell>
          <cell r="X74">
            <v>1820</v>
          </cell>
          <cell r="Y74">
            <v>15</v>
          </cell>
          <cell r="Z74">
            <v>90</v>
          </cell>
          <cell r="AA74">
            <v>140.5</v>
          </cell>
        </row>
        <row r="75">
          <cell r="Q75" t="str">
            <v>ＡＭ　　　　　　　　Ｃ　　　　　カバ　　　　フローリングユニ源平    オイル仕上  18201590</v>
          </cell>
          <cell r="R75" t="str">
            <v>ＡＭ　　　　　　　　</v>
          </cell>
          <cell r="S75" t="str">
            <v>Ｃ　　　　　</v>
          </cell>
          <cell r="T75" t="str">
            <v>カバ　　　　</v>
          </cell>
          <cell r="U75" t="str">
            <v>フローリング</v>
          </cell>
          <cell r="V75" t="str">
            <v xml:space="preserve">ユニ源平    </v>
          </cell>
          <cell r="W75" t="str">
            <v xml:space="preserve">オイル仕上  </v>
          </cell>
          <cell r="X75">
            <v>1820</v>
          </cell>
          <cell r="Y75">
            <v>15</v>
          </cell>
          <cell r="Z75">
            <v>90</v>
          </cell>
          <cell r="AA75">
            <v>220</v>
          </cell>
        </row>
        <row r="76">
          <cell r="Q76" t="str">
            <v>ＤＺ　　　　　　　　Ｃ　　　　　カバ　　　　フローリングユニ        クリア      18201590</v>
          </cell>
          <cell r="R76" t="str">
            <v>ＤＺ　　　　　　　　</v>
          </cell>
          <cell r="S76" t="str">
            <v>Ｃ　　　　　</v>
          </cell>
          <cell r="T76" t="str">
            <v>カバ　　　　</v>
          </cell>
          <cell r="U76" t="str">
            <v>フローリング</v>
          </cell>
          <cell r="V76" t="str">
            <v xml:space="preserve">ユニ        </v>
          </cell>
          <cell r="W76" t="str">
            <v xml:space="preserve">クリア      </v>
          </cell>
          <cell r="X76">
            <v>1820</v>
          </cell>
          <cell r="Y76">
            <v>15</v>
          </cell>
          <cell r="Z76">
            <v>90</v>
          </cell>
          <cell r="AA76">
            <v>599</v>
          </cell>
        </row>
        <row r="77">
          <cell r="Q77" t="str">
            <v>ＤＺ　　　　　　　　Ｃ　　　　　カバ　　　　フローリングユニ源平    クリア      18201590</v>
          </cell>
          <cell r="R77" t="str">
            <v>ＤＺ　　　　　　　　</v>
          </cell>
          <cell r="S77" t="str">
            <v>Ｃ　　　　　</v>
          </cell>
          <cell r="T77" t="str">
            <v>カバ　　　　</v>
          </cell>
          <cell r="U77" t="str">
            <v>フローリング</v>
          </cell>
          <cell r="V77" t="str">
            <v xml:space="preserve">ユニ源平    </v>
          </cell>
          <cell r="W77" t="str">
            <v xml:space="preserve">クリア      </v>
          </cell>
          <cell r="X77">
            <v>1820</v>
          </cell>
          <cell r="Y77">
            <v>15</v>
          </cell>
          <cell r="Z77">
            <v>90</v>
          </cell>
          <cell r="AA77">
            <v>331</v>
          </cell>
        </row>
        <row r="78">
          <cell r="Q78" t="str">
            <v>ＲＩ　　　　　　　　Ｃ　　　　　カバ　　　　フローリングユニ        無塗装      182015130</v>
          </cell>
          <cell r="R78" t="str">
            <v>ＲＩ　　　　　　　　</v>
          </cell>
          <cell r="S78" t="str">
            <v>Ｃ　　　　　</v>
          </cell>
          <cell r="T78" t="str">
            <v>カバ　　　　</v>
          </cell>
          <cell r="U78" t="str">
            <v>フローリング</v>
          </cell>
          <cell r="V78" t="str">
            <v xml:space="preserve">ユニ        </v>
          </cell>
          <cell r="W78" t="str">
            <v xml:space="preserve">無塗装      </v>
          </cell>
          <cell r="X78">
            <v>1820</v>
          </cell>
          <cell r="Y78">
            <v>15</v>
          </cell>
          <cell r="Z78">
            <v>130</v>
          </cell>
          <cell r="AA78">
            <v>321.5</v>
          </cell>
        </row>
        <row r="79">
          <cell r="Q79" t="str">
            <v>ＲＩ　　　　　　　　Ｃ　　　　　カバ　　　　フローリングユニ        クリア      182015130</v>
          </cell>
          <cell r="R79" t="str">
            <v>ＲＩ　　　　　　　　</v>
          </cell>
          <cell r="S79" t="str">
            <v>Ｃ　　　　　</v>
          </cell>
          <cell r="T79" t="str">
            <v>カバ　　　　</v>
          </cell>
          <cell r="U79" t="str">
            <v>フローリング</v>
          </cell>
          <cell r="V79" t="str">
            <v xml:space="preserve">ユニ        </v>
          </cell>
          <cell r="W79" t="str">
            <v xml:space="preserve">クリア      </v>
          </cell>
          <cell r="X79">
            <v>1820</v>
          </cell>
          <cell r="Y79">
            <v>15</v>
          </cell>
          <cell r="Z79">
            <v>130</v>
          </cell>
          <cell r="AA79">
            <v>8.5</v>
          </cell>
        </row>
        <row r="80">
          <cell r="Q80" t="str">
            <v>ＲＩ　　　　　　　　ＡＳ　　　　カバ　　　　フローリングユニ        無塗装      182015130</v>
          </cell>
          <cell r="R80" t="str">
            <v>ＲＩ　　　　　　　　</v>
          </cell>
          <cell r="S80" t="str">
            <v>ＡＳ　　　　</v>
          </cell>
          <cell r="T80" t="str">
            <v>カバ　　　　</v>
          </cell>
          <cell r="U80" t="str">
            <v>フローリング</v>
          </cell>
          <cell r="V80" t="str">
            <v xml:space="preserve">ユニ        </v>
          </cell>
          <cell r="W80" t="str">
            <v xml:space="preserve">無塗装      </v>
          </cell>
          <cell r="X80">
            <v>1820</v>
          </cell>
          <cell r="Y80">
            <v>15</v>
          </cell>
          <cell r="Z80">
            <v>130</v>
          </cell>
          <cell r="AA80">
            <v>361.5</v>
          </cell>
        </row>
        <row r="81">
          <cell r="Q81" t="str">
            <v>ＲＩ　　　　　　　　ＡＳ　　　　カバ　　　　フローリングユニ        クリア      182015130</v>
          </cell>
          <cell r="R81" t="str">
            <v>ＲＩ　　　　　　　　</v>
          </cell>
          <cell r="S81" t="str">
            <v>ＡＳ　　　　</v>
          </cell>
          <cell r="T81" t="str">
            <v>カバ　　　　</v>
          </cell>
          <cell r="U81" t="str">
            <v>フローリング</v>
          </cell>
          <cell r="V81" t="str">
            <v xml:space="preserve">ユニ        </v>
          </cell>
          <cell r="W81" t="str">
            <v xml:space="preserve">クリア      </v>
          </cell>
          <cell r="X81">
            <v>1820</v>
          </cell>
          <cell r="Y81">
            <v>15</v>
          </cell>
          <cell r="Z81">
            <v>130</v>
          </cell>
          <cell r="AA81">
            <v>236.5</v>
          </cell>
        </row>
        <row r="82">
          <cell r="Q82" t="str">
            <v>ＲＩ　　　　　　　　ＡＳ　　　　カバ　　　　フローリングヘリンボーン無塗装      4201560</v>
          </cell>
          <cell r="R82" t="str">
            <v>ＲＩ　　　　　　　　</v>
          </cell>
          <cell r="S82" t="str">
            <v>ＡＳ　　　　</v>
          </cell>
          <cell r="T82" t="str">
            <v>カバ　　　　</v>
          </cell>
          <cell r="U82" t="str">
            <v>フローリング</v>
          </cell>
          <cell r="V82" t="str">
            <v>ヘリンボーン</v>
          </cell>
          <cell r="W82" t="str">
            <v xml:space="preserve">無塗装      </v>
          </cell>
          <cell r="X82">
            <v>420</v>
          </cell>
          <cell r="Y82">
            <v>15</v>
          </cell>
          <cell r="Z82">
            <v>60</v>
          </cell>
          <cell r="AA82">
            <v>164.5</v>
          </cell>
        </row>
        <row r="83">
          <cell r="Q83" t="str">
            <v>ＲＩ　　　　　　　　Ａ　　　　　カエデ　　　フローリングユニ        無塗装      18201590</v>
          </cell>
          <cell r="R83" t="str">
            <v>ＲＩ　　　　　　　　</v>
          </cell>
          <cell r="S83" t="str">
            <v>Ａ　　　　　</v>
          </cell>
          <cell r="T83" t="str">
            <v>カエデ　　　</v>
          </cell>
          <cell r="U83" t="str">
            <v>フローリング</v>
          </cell>
          <cell r="V83" t="str">
            <v xml:space="preserve">ユニ        </v>
          </cell>
          <cell r="W83" t="str">
            <v xml:space="preserve">無塗装      </v>
          </cell>
          <cell r="X83">
            <v>1820</v>
          </cell>
          <cell r="Y83">
            <v>15</v>
          </cell>
          <cell r="Z83">
            <v>90</v>
          </cell>
          <cell r="AA83">
            <v>91</v>
          </cell>
        </row>
        <row r="84">
          <cell r="Q84" t="str">
            <v>ＲＩ　　　　　　　　Ａ　　　　　カエデ　　　フローリングユニ        クリア      18201590</v>
          </cell>
          <cell r="R84" t="str">
            <v>ＲＩ　　　　　　　　</v>
          </cell>
          <cell r="S84" t="str">
            <v>Ａ　　　　　</v>
          </cell>
          <cell r="T84" t="str">
            <v>カエデ　　　</v>
          </cell>
          <cell r="U84" t="str">
            <v>フローリング</v>
          </cell>
          <cell r="V84" t="str">
            <v xml:space="preserve">ユニ        </v>
          </cell>
          <cell r="W84" t="str">
            <v xml:space="preserve">クリア      </v>
          </cell>
          <cell r="X84">
            <v>1820</v>
          </cell>
          <cell r="Y84">
            <v>15</v>
          </cell>
          <cell r="Z84">
            <v>90</v>
          </cell>
          <cell r="AA84">
            <v>120</v>
          </cell>
        </row>
        <row r="85">
          <cell r="Q85" t="str">
            <v>ＲＩ　　　　　　　　Ｂ　　　　　カエデ　　　フローリングユニ        無塗装      18201590</v>
          </cell>
          <cell r="R85" t="str">
            <v>ＲＩ　　　　　　　　</v>
          </cell>
          <cell r="S85" t="str">
            <v>Ｂ　　　　　</v>
          </cell>
          <cell r="T85" t="str">
            <v>カエデ　　　</v>
          </cell>
          <cell r="U85" t="str">
            <v>フローリング</v>
          </cell>
          <cell r="V85" t="str">
            <v xml:space="preserve">ユニ        </v>
          </cell>
          <cell r="W85" t="str">
            <v xml:space="preserve">無塗装      </v>
          </cell>
          <cell r="X85">
            <v>1820</v>
          </cell>
          <cell r="Y85">
            <v>15</v>
          </cell>
          <cell r="Z85">
            <v>90</v>
          </cell>
          <cell r="AA85">
            <v>37.5</v>
          </cell>
        </row>
        <row r="86">
          <cell r="Q86" t="str">
            <v>ＲＩ　　　　　　　　Ｂ　　　　　カエデ　　　フローリングユニ        クリア      18201590</v>
          </cell>
          <cell r="R86" t="str">
            <v>ＲＩ　　　　　　　　</v>
          </cell>
          <cell r="S86" t="str">
            <v>Ｂ　　　　　</v>
          </cell>
          <cell r="T86" t="str">
            <v>カエデ　　　</v>
          </cell>
          <cell r="U86" t="str">
            <v>フローリング</v>
          </cell>
          <cell r="V86" t="str">
            <v xml:space="preserve">ユニ        </v>
          </cell>
          <cell r="W86" t="str">
            <v xml:space="preserve">クリア      </v>
          </cell>
          <cell r="X86">
            <v>1820</v>
          </cell>
          <cell r="Y86">
            <v>15</v>
          </cell>
          <cell r="Z86">
            <v>90</v>
          </cell>
          <cell r="AA86">
            <v>8</v>
          </cell>
        </row>
        <row r="87">
          <cell r="Q87" t="str">
            <v>ＪＡ　　　　　　　　Ａ　　　　　Ｅメープル　フローリングユニ        無塗装      182015120</v>
          </cell>
          <cell r="R87" t="str">
            <v>ＪＡ　　　　　　　　</v>
          </cell>
          <cell r="S87" t="str">
            <v>Ａ　　　　　</v>
          </cell>
          <cell r="T87" t="str">
            <v>Ｅメープル　</v>
          </cell>
          <cell r="U87" t="str">
            <v>フローリング</v>
          </cell>
          <cell r="V87" t="str">
            <v xml:space="preserve">ユニ        </v>
          </cell>
          <cell r="W87" t="str">
            <v xml:space="preserve">無塗装      </v>
          </cell>
          <cell r="X87">
            <v>1820</v>
          </cell>
          <cell r="Y87">
            <v>15</v>
          </cell>
          <cell r="Z87">
            <v>120</v>
          </cell>
          <cell r="AA87">
            <v>148</v>
          </cell>
        </row>
        <row r="88">
          <cell r="Q88" t="str">
            <v>ＪＡ　　　　　　　　Ａ　　　　　Ｅメープル　フローリングユニ        クリア      182015120</v>
          </cell>
          <cell r="R88" t="str">
            <v>ＪＡ　　　　　　　　</v>
          </cell>
          <cell r="S88" t="str">
            <v>Ａ　　　　　</v>
          </cell>
          <cell r="T88" t="str">
            <v>Ｅメープル　</v>
          </cell>
          <cell r="U88" t="str">
            <v>フローリング</v>
          </cell>
          <cell r="V88" t="str">
            <v xml:space="preserve">ユニ        </v>
          </cell>
          <cell r="W88" t="str">
            <v xml:space="preserve">クリア      </v>
          </cell>
          <cell r="X88">
            <v>1820</v>
          </cell>
          <cell r="Y88">
            <v>15</v>
          </cell>
          <cell r="Z88">
            <v>120</v>
          </cell>
          <cell r="AA88">
            <v>288</v>
          </cell>
        </row>
        <row r="89">
          <cell r="Q89" t="str">
            <v>ＪＡ　　　　　　　　Ａ　　　　　Ｅメープル　フローリング一枚物      無塗装      182015120</v>
          </cell>
          <cell r="R89" t="str">
            <v>ＪＡ　　　　　　　　</v>
          </cell>
          <cell r="S89" t="str">
            <v>Ａ　　　　　</v>
          </cell>
          <cell r="T89" t="str">
            <v>Ｅメープル　</v>
          </cell>
          <cell r="U89" t="str">
            <v>フローリング</v>
          </cell>
          <cell r="V89" t="str">
            <v xml:space="preserve">一枚物      </v>
          </cell>
          <cell r="W89" t="str">
            <v xml:space="preserve">無塗装      </v>
          </cell>
          <cell r="X89">
            <v>1820</v>
          </cell>
          <cell r="Y89">
            <v>15</v>
          </cell>
          <cell r="Z89">
            <v>120</v>
          </cell>
          <cell r="AA89">
            <v>30</v>
          </cell>
        </row>
        <row r="90">
          <cell r="Q90" t="str">
            <v>ＦＯ　　　　　　　　Ａ　　　　　サクラ　　　フローリングユニ        無塗装      18201590</v>
          </cell>
          <cell r="R90" t="str">
            <v>ＦＯ　　　　　　　　</v>
          </cell>
          <cell r="S90" t="str">
            <v>Ａ　　　　　</v>
          </cell>
          <cell r="T90" t="str">
            <v>サクラ　　　</v>
          </cell>
          <cell r="U90" t="str">
            <v>フローリング</v>
          </cell>
          <cell r="V90" t="str">
            <v xml:space="preserve">ユニ        </v>
          </cell>
          <cell r="W90" t="str">
            <v xml:space="preserve">無塗装      </v>
          </cell>
          <cell r="X90">
            <v>1820</v>
          </cell>
          <cell r="Y90">
            <v>15</v>
          </cell>
          <cell r="Z90">
            <v>90</v>
          </cell>
          <cell r="AA90">
            <v>45</v>
          </cell>
        </row>
        <row r="91">
          <cell r="Q91" t="str">
            <v>ＦＯ　　　　　　　　Ａ　　　　　サクラ　　　フローリングユニ        オスモ      18201590</v>
          </cell>
          <cell r="R91" t="str">
            <v>ＦＯ　　　　　　　　</v>
          </cell>
          <cell r="S91" t="str">
            <v>Ａ　　　　　</v>
          </cell>
          <cell r="T91" t="str">
            <v>サクラ　　　</v>
          </cell>
          <cell r="U91" t="str">
            <v>フローリング</v>
          </cell>
          <cell r="V91" t="str">
            <v xml:space="preserve">ユニ        </v>
          </cell>
          <cell r="W91" t="str">
            <v xml:space="preserve">オスモ      </v>
          </cell>
          <cell r="X91">
            <v>1820</v>
          </cell>
          <cell r="Y91">
            <v>15</v>
          </cell>
          <cell r="Z91">
            <v>90</v>
          </cell>
          <cell r="AA91">
            <v>57.5</v>
          </cell>
        </row>
        <row r="92">
          <cell r="Q92" t="str">
            <v>ＦＯ　　　　　　　　Ａ　　　　　サクラ　　　フローリングユニ        クリア      18201590</v>
          </cell>
          <cell r="R92" t="str">
            <v>ＦＯ　　　　　　　　</v>
          </cell>
          <cell r="S92" t="str">
            <v>Ａ　　　　　</v>
          </cell>
          <cell r="T92" t="str">
            <v>サクラ　　　</v>
          </cell>
          <cell r="U92" t="str">
            <v>フローリング</v>
          </cell>
          <cell r="V92" t="str">
            <v xml:space="preserve">ユニ        </v>
          </cell>
          <cell r="W92" t="str">
            <v xml:space="preserve">クリア      </v>
          </cell>
          <cell r="X92">
            <v>1820</v>
          </cell>
          <cell r="Y92">
            <v>15</v>
          </cell>
          <cell r="Z92">
            <v>90</v>
          </cell>
          <cell r="AA92">
            <v>0.5</v>
          </cell>
        </row>
        <row r="93">
          <cell r="Q93" t="str">
            <v>ＦＯ　　　　　　　　Ａ　　　　　サクラ　　　フローリングユニ        ＵＶクリア  18201590</v>
          </cell>
          <cell r="R93" t="str">
            <v>ＦＯ　　　　　　　　</v>
          </cell>
          <cell r="S93" t="str">
            <v>Ａ　　　　　</v>
          </cell>
          <cell r="T93" t="str">
            <v>サクラ　　　</v>
          </cell>
          <cell r="U93" t="str">
            <v>フローリング</v>
          </cell>
          <cell r="V93" t="str">
            <v xml:space="preserve">ユニ        </v>
          </cell>
          <cell r="W93" t="str">
            <v xml:space="preserve">ＵＶクリア  </v>
          </cell>
          <cell r="X93">
            <v>1820</v>
          </cell>
          <cell r="Y93">
            <v>15</v>
          </cell>
          <cell r="Z93">
            <v>90</v>
          </cell>
          <cell r="AA93">
            <v>0</v>
          </cell>
        </row>
        <row r="94">
          <cell r="Q94" t="str">
            <v>ＦＯ　　　　　　　　Ａ　　　　　サクラ　　　フローリングユニ        クリア      182015120</v>
          </cell>
          <cell r="R94" t="str">
            <v>ＦＯ　　　　　　　　</v>
          </cell>
          <cell r="S94" t="str">
            <v>Ａ　　　　　</v>
          </cell>
          <cell r="T94" t="str">
            <v>サクラ　　　</v>
          </cell>
          <cell r="U94" t="str">
            <v>フローリング</v>
          </cell>
          <cell r="V94" t="str">
            <v xml:space="preserve">ユニ        </v>
          </cell>
          <cell r="W94" t="str">
            <v xml:space="preserve">クリア      </v>
          </cell>
          <cell r="X94">
            <v>1820</v>
          </cell>
          <cell r="Y94">
            <v>15</v>
          </cell>
          <cell r="Z94">
            <v>120</v>
          </cell>
          <cell r="AA94">
            <v>238</v>
          </cell>
        </row>
        <row r="95">
          <cell r="Q95" t="str">
            <v>ＦＯ　　　　　　　　Ｂ　　　　　サクラ　　　フローリングユニ        ＵＶクリア  18201590</v>
          </cell>
          <cell r="R95" t="str">
            <v>ＦＯ　　　　　　　　</v>
          </cell>
          <cell r="S95" t="str">
            <v>Ｂ　　　　　</v>
          </cell>
          <cell r="T95" t="str">
            <v>サクラ　　　</v>
          </cell>
          <cell r="U95" t="str">
            <v>フローリング</v>
          </cell>
          <cell r="V95" t="str">
            <v xml:space="preserve">ユニ        </v>
          </cell>
          <cell r="W95" t="str">
            <v xml:space="preserve">ＵＶクリア  </v>
          </cell>
          <cell r="X95">
            <v>1820</v>
          </cell>
          <cell r="Y95">
            <v>15</v>
          </cell>
          <cell r="Z95">
            <v>90</v>
          </cell>
          <cell r="AA95">
            <v>50</v>
          </cell>
        </row>
        <row r="96">
          <cell r="Q96" t="str">
            <v>ＦＯ　　　　　　　　Ｃ　　　　　サクラ　　　フローリングユニ        無塗装      18201590</v>
          </cell>
          <cell r="R96" t="str">
            <v>ＦＯ　　　　　　　　</v>
          </cell>
          <cell r="S96" t="str">
            <v>Ｃ　　　　　</v>
          </cell>
          <cell r="T96" t="str">
            <v>サクラ　　　</v>
          </cell>
          <cell r="U96" t="str">
            <v>フローリング</v>
          </cell>
          <cell r="V96" t="str">
            <v xml:space="preserve">ユニ        </v>
          </cell>
          <cell r="W96" t="str">
            <v xml:space="preserve">無塗装      </v>
          </cell>
          <cell r="X96">
            <v>1820</v>
          </cell>
          <cell r="Y96">
            <v>15</v>
          </cell>
          <cell r="Z96">
            <v>90</v>
          </cell>
          <cell r="AA96">
            <v>191.5</v>
          </cell>
        </row>
        <row r="97">
          <cell r="Q97" t="str">
            <v>ＦＯ　　　　　　　　Ｃ　　　　　サクラ　　　フローリングユニ        ＵＶクリア  18201590</v>
          </cell>
          <cell r="R97" t="str">
            <v>ＦＯ　　　　　　　　</v>
          </cell>
          <cell r="S97" t="str">
            <v>Ｃ　　　　　</v>
          </cell>
          <cell r="T97" t="str">
            <v>サクラ　　　</v>
          </cell>
          <cell r="U97" t="str">
            <v>フローリング</v>
          </cell>
          <cell r="V97" t="str">
            <v xml:space="preserve">ユニ        </v>
          </cell>
          <cell r="W97" t="str">
            <v xml:space="preserve">ＵＶクリア  </v>
          </cell>
          <cell r="X97">
            <v>1820</v>
          </cell>
          <cell r="Y97">
            <v>15</v>
          </cell>
          <cell r="Z97">
            <v>90</v>
          </cell>
          <cell r="AA97">
            <v>271</v>
          </cell>
        </row>
        <row r="98">
          <cell r="Q98" t="str">
            <v>ＪＡ　　　　　　　　Ａ　　　　　ブナ　　　　フローリングユニ        無塗装      18201590</v>
          </cell>
          <cell r="R98" t="str">
            <v>ＪＡ　　　　　　　　</v>
          </cell>
          <cell r="S98" t="str">
            <v>Ａ　　　　　</v>
          </cell>
          <cell r="T98" t="str">
            <v>ブナ　　　　</v>
          </cell>
          <cell r="U98" t="str">
            <v>フローリング</v>
          </cell>
          <cell r="V98" t="str">
            <v xml:space="preserve">ユニ        </v>
          </cell>
          <cell r="W98" t="str">
            <v xml:space="preserve">無塗装      </v>
          </cell>
          <cell r="X98">
            <v>1820</v>
          </cell>
          <cell r="Y98">
            <v>15</v>
          </cell>
          <cell r="Z98">
            <v>90</v>
          </cell>
          <cell r="AA98">
            <v>14</v>
          </cell>
        </row>
        <row r="99">
          <cell r="Q99" t="str">
            <v>ＪＡ　　　　　　　　Ａ　　　　　ブナ　　　　フローリングユニ        ＵＶクリア  18201590</v>
          </cell>
          <cell r="R99" t="str">
            <v>ＪＡ　　　　　　　　</v>
          </cell>
          <cell r="S99" t="str">
            <v>Ａ　　　　　</v>
          </cell>
          <cell r="T99" t="str">
            <v>ブナ　　　　</v>
          </cell>
          <cell r="U99" t="str">
            <v>フローリング</v>
          </cell>
          <cell r="V99" t="str">
            <v xml:space="preserve">ユニ        </v>
          </cell>
          <cell r="W99" t="str">
            <v xml:space="preserve">ＵＶクリア  </v>
          </cell>
          <cell r="X99">
            <v>1820</v>
          </cell>
          <cell r="Y99">
            <v>15</v>
          </cell>
          <cell r="Z99">
            <v>90</v>
          </cell>
          <cell r="AA99">
            <v>61</v>
          </cell>
        </row>
        <row r="100">
          <cell r="Q100" t="str">
            <v>ＪＡ　　　　　　　　Ａ　　　　　ブナ　　　　フローリング一枚物      無塗装      18201590</v>
          </cell>
          <cell r="R100" t="str">
            <v>ＪＡ　　　　　　　　</v>
          </cell>
          <cell r="S100" t="str">
            <v>Ａ　　　　　</v>
          </cell>
          <cell r="T100" t="str">
            <v>ブナ　　　　</v>
          </cell>
          <cell r="U100" t="str">
            <v>フローリング</v>
          </cell>
          <cell r="V100" t="str">
            <v xml:space="preserve">一枚物      </v>
          </cell>
          <cell r="W100" t="str">
            <v xml:space="preserve">無塗装      </v>
          </cell>
          <cell r="X100">
            <v>1820</v>
          </cell>
          <cell r="Y100">
            <v>15</v>
          </cell>
          <cell r="Z100">
            <v>90</v>
          </cell>
          <cell r="AA100">
            <v>17.5</v>
          </cell>
        </row>
        <row r="101">
          <cell r="Q101" t="str">
            <v>ＪＡ　　　　　　　　Ａ　　　　　ブナ　　　　フローリング一枚物      ＵＶクリア  18201590</v>
          </cell>
          <cell r="R101" t="str">
            <v>ＪＡ　　　　　　　　</v>
          </cell>
          <cell r="S101" t="str">
            <v>Ａ　　　　　</v>
          </cell>
          <cell r="T101" t="str">
            <v>ブナ　　　　</v>
          </cell>
          <cell r="U101" t="str">
            <v>フローリング</v>
          </cell>
          <cell r="V101" t="str">
            <v xml:space="preserve">一枚物      </v>
          </cell>
          <cell r="W101" t="str">
            <v xml:space="preserve">ＵＶクリア  </v>
          </cell>
          <cell r="X101">
            <v>1820</v>
          </cell>
          <cell r="Y101">
            <v>15</v>
          </cell>
          <cell r="Z101">
            <v>90</v>
          </cell>
          <cell r="AA101">
            <v>0</v>
          </cell>
        </row>
        <row r="102">
          <cell r="Q102" t="str">
            <v>ＲＩ　　　　　　　　　　　　　　タモ　　　　フローリングユニ        無塗装      18201590</v>
          </cell>
          <cell r="R102" t="str">
            <v>ＲＩ　　　　　　　　</v>
          </cell>
          <cell r="S102" t="str">
            <v>　　　　　　</v>
          </cell>
          <cell r="T102" t="str">
            <v>タモ　　　　</v>
          </cell>
          <cell r="U102" t="str">
            <v>フローリング</v>
          </cell>
          <cell r="V102" t="str">
            <v xml:space="preserve">ユニ        </v>
          </cell>
          <cell r="W102" t="str">
            <v xml:space="preserve">無塗装      </v>
          </cell>
          <cell r="X102">
            <v>1820</v>
          </cell>
          <cell r="Y102">
            <v>15</v>
          </cell>
          <cell r="Z102">
            <v>90</v>
          </cell>
          <cell r="AA102">
            <v>134.5</v>
          </cell>
        </row>
        <row r="103">
          <cell r="Q103" t="str">
            <v>ＲＩ　　　　　　　　　　　　　　タモ　　　　フローリングユニ        クリア      18201590</v>
          </cell>
          <cell r="R103" t="str">
            <v>ＲＩ　　　　　　　　</v>
          </cell>
          <cell r="S103" t="str">
            <v>　　　　　　</v>
          </cell>
          <cell r="T103" t="str">
            <v>タモ　　　　</v>
          </cell>
          <cell r="U103" t="str">
            <v>フローリング</v>
          </cell>
          <cell r="V103" t="str">
            <v xml:space="preserve">ユニ        </v>
          </cell>
          <cell r="W103" t="str">
            <v xml:space="preserve">クリア      </v>
          </cell>
          <cell r="X103">
            <v>1820</v>
          </cell>
          <cell r="Y103">
            <v>15</v>
          </cell>
          <cell r="Z103">
            <v>90</v>
          </cell>
          <cell r="AA103">
            <v>90</v>
          </cell>
        </row>
        <row r="104">
          <cell r="Q104" t="str">
            <v>ＲＩ　　　　　　　　　　　　　　タモ　　　　フローリング一枚物      無塗装      18201590</v>
          </cell>
          <cell r="R104" t="str">
            <v>ＲＩ　　　　　　　　</v>
          </cell>
          <cell r="S104" t="str">
            <v>　　　　　　</v>
          </cell>
          <cell r="T104" t="str">
            <v>タモ　　　　</v>
          </cell>
          <cell r="U104" t="str">
            <v>フローリング</v>
          </cell>
          <cell r="V104" t="str">
            <v xml:space="preserve">一枚物      </v>
          </cell>
          <cell r="W104" t="str">
            <v xml:space="preserve">無塗装      </v>
          </cell>
          <cell r="X104">
            <v>1820</v>
          </cell>
          <cell r="Y104">
            <v>15</v>
          </cell>
          <cell r="Z104">
            <v>90</v>
          </cell>
          <cell r="AA104">
            <v>43.5</v>
          </cell>
        </row>
        <row r="105">
          <cell r="Q105" t="str">
            <v>ＲＩ　　　　　　　　　　　　　　タモ　　　　フローリング一枚物      無塗装      182015120</v>
          </cell>
          <cell r="R105" t="str">
            <v>ＲＩ　　　　　　　　</v>
          </cell>
          <cell r="S105" t="str">
            <v>　　　　　　</v>
          </cell>
          <cell r="T105" t="str">
            <v>タモ　　　　</v>
          </cell>
          <cell r="U105" t="str">
            <v>フローリング</v>
          </cell>
          <cell r="V105" t="str">
            <v xml:space="preserve">一枚物      </v>
          </cell>
          <cell r="W105" t="str">
            <v xml:space="preserve">無塗装      </v>
          </cell>
          <cell r="X105">
            <v>1820</v>
          </cell>
          <cell r="Y105">
            <v>15</v>
          </cell>
          <cell r="Z105">
            <v>120</v>
          </cell>
          <cell r="AA105">
            <v>190</v>
          </cell>
        </row>
        <row r="106">
          <cell r="Q106" t="str">
            <v>ＲＩ　　　　　　　　Ｂ　　　　　タモ　　　　フローリングユニ        無塗装      18201590</v>
          </cell>
          <cell r="R106" t="str">
            <v>ＲＩ　　　　　　　　</v>
          </cell>
          <cell r="S106" t="str">
            <v>Ｂ　　　　　</v>
          </cell>
          <cell r="T106" t="str">
            <v>タモ　　　　</v>
          </cell>
          <cell r="U106" t="str">
            <v>フローリング</v>
          </cell>
          <cell r="V106" t="str">
            <v xml:space="preserve">ユニ        </v>
          </cell>
          <cell r="W106" t="str">
            <v xml:space="preserve">無塗装      </v>
          </cell>
          <cell r="X106">
            <v>1820</v>
          </cell>
          <cell r="Y106">
            <v>15</v>
          </cell>
          <cell r="Z106">
            <v>90</v>
          </cell>
          <cell r="AA106">
            <v>83.5</v>
          </cell>
        </row>
        <row r="107">
          <cell r="Q107" t="str">
            <v>ＲＩ　　　　　　　　Ｂ　　　　　タモ　　　　フローリングユニ        クリア      18201590</v>
          </cell>
          <cell r="R107" t="str">
            <v>ＲＩ　　　　　　　　</v>
          </cell>
          <cell r="S107" t="str">
            <v>Ｂ　　　　　</v>
          </cell>
          <cell r="T107" t="str">
            <v>タモ　　　　</v>
          </cell>
          <cell r="U107" t="str">
            <v>フローリング</v>
          </cell>
          <cell r="V107" t="str">
            <v xml:space="preserve">ユニ        </v>
          </cell>
          <cell r="W107" t="str">
            <v xml:space="preserve">クリア      </v>
          </cell>
          <cell r="X107">
            <v>1820</v>
          </cell>
          <cell r="Y107">
            <v>15</v>
          </cell>
          <cell r="Z107">
            <v>90</v>
          </cell>
          <cell r="AA107">
            <v>315.5</v>
          </cell>
        </row>
        <row r="108">
          <cell r="Q108" t="str">
            <v/>
          </cell>
        </row>
        <row r="109">
          <cell r="Q109" t="str">
            <v>在庫状況表：フローリング</v>
          </cell>
          <cell r="S109" t="str">
            <v>在庫状況表</v>
          </cell>
          <cell r="V109" t="str">
            <v>：フローリング</v>
          </cell>
        </row>
        <row r="110">
          <cell r="Q110" t="str">
            <v>ﾏｰｸ品名タイプ塗装サイズ</v>
          </cell>
          <cell r="R110" t="str">
            <v>ﾏｰｸ</v>
          </cell>
          <cell r="S110" t="str">
            <v>品名</v>
          </cell>
          <cell r="V110" t="str">
            <v>タイプ</v>
          </cell>
          <cell r="W110" t="str">
            <v>塗装</v>
          </cell>
          <cell r="X110" t="str">
            <v>サイズ</v>
          </cell>
        </row>
        <row r="111">
          <cell r="Q111" t="str">
            <v>ＲＩ　　　　　　　　ＡＢ　　　　クルミ　　　フローリングユニ        無塗装      18201590</v>
          </cell>
          <cell r="R111" t="str">
            <v>ＲＩ　　　　　　　　</v>
          </cell>
          <cell r="S111" t="str">
            <v>ＡＢ　　　　</v>
          </cell>
          <cell r="T111" t="str">
            <v>クルミ　　　</v>
          </cell>
          <cell r="U111" t="str">
            <v>フローリング</v>
          </cell>
          <cell r="V111" t="str">
            <v xml:space="preserve">ユニ        </v>
          </cell>
          <cell r="W111" t="str">
            <v xml:space="preserve">無塗装      </v>
          </cell>
          <cell r="X111">
            <v>1820</v>
          </cell>
          <cell r="Y111">
            <v>15</v>
          </cell>
          <cell r="Z111">
            <v>90</v>
          </cell>
          <cell r="AA111">
            <v>106.5</v>
          </cell>
        </row>
        <row r="112">
          <cell r="Q112" t="str">
            <v>ＲＩ　　　　　　　　ＡＢ　　　　クルミ　　　フローリングユニ        クリア      18201590</v>
          </cell>
          <cell r="R112" t="str">
            <v>ＲＩ　　　　　　　　</v>
          </cell>
          <cell r="S112" t="str">
            <v>ＡＢ　　　　</v>
          </cell>
          <cell r="T112" t="str">
            <v>クルミ　　　</v>
          </cell>
          <cell r="U112" t="str">
            <v>フローリング</v>
          </cell>
          <cell r="V112" t="str">
            <v xml:space="preserve">ユニ        </v>
          </cell>
          <cell r="W112" t="str">
            <v xml:space="preserve">クリア      </v>
          </cell>
          <cell r="X112">
            <v>1820</v>
          </cell>
          <cell r="Y112">
            <v>15</v>
          </cell>
          <cell r="Z112">
            <v>90</v>
          </cell>
          <cell r="AA112">
            <v>46.5</v>
          </cell>
        </row>
        <row r="113">
          <cell r="Q113" t="str">
            <v>ＲＩ　　　　　　　　ＡＢ　　　　クルミ　　　フローリングユニ        無塗装      182015130</v>
          </cell>
          <cell r="R113" t="str">
            <v>ＲＩ　　　　　　　　</v>
          </cell>
          <cell r="S113" t="str">
            <v>ＡＢ　　　　</v>
          </cell>
          <cell r="T113" t="str">
            <v>クルミ　　　</v>
          </cell>
          <cell r="U113" t="str">
            <v>フローリング</v>
          </cell>
          <cell r="V113" t="str">
            <v xml:space="preserve">ユニ        </v>
          </cell>
          <cell r="W113" t="str">
            <v xml:space="preserve">無塗装      </v>
          </cell>
          <cell r="X113">
            <v>1820</v>
          </cell>
          <cell r="Y113">
            <v>15</v>
          </cell>
          <cell r="Z113">
            <v>130</v>
          </cell>
          <cell r="AA113">
            <v>2</v>
          </cell>
        </row>
        <row r="114">
          <cell r="Q114" t="str">
            <v>ＲＩ　　　　　　　　ＡＢ　　　　クルミ　　　フローリングユニ        クリア      182015130</v>
          </cell>
          <cell r="R114" t="str">
            <v>ＲＩ　　　　　　　　</v>
          </cell>
          <cell r="S114" t="str">
            <v>ＡＢ　　　　</v>
          </cell>
          <cell r="T114" t="str">
            <v>クルミ　　　</v>
          </cell>
          <cell r="U114" t="str">
            <v>フローリング</v>
          </cell>
          <cell r="V114" t="str">
            <v xml:space="preserve">ユニ        </v>
          </cell>
          <cell r="W114" t="str">
            <v xml:space="preserve">クリア      </v>
          </cell>
          <cell r="X114">
            <v>1820</v>
          </cell>
          <cell r="Y114">
            <v>15</v>
          </cell>
          <cell r="Z114">
            <v>130</v>
          </cell>
          <cell r="AA114">
            <v>74.5</v>
          </cell>
        </row>
        <row r="115">
          <cell r="Q115" t="str">
            <v>ＲＩ　　　　　　　　Ｃ　　　　　クルミ　　　フローリングユニ        無塗装      18201590</v>
          </cell>
          <cell r="R115" t="str">
            <v>ＲＩ　　　　　　　　</v>
          </cell>
          <cell r="S115" t="str">
            <v>Ｃ　　　　　</v>
          </cell>
          <cell r="T115" t="str">
            <v>クルミ　　　</v>
          </cell>
          <cell r="U115" t="str">
            <v>フローリング</v>
          </cell>
          <cell r="V115" t="str">
            <v xml:space="preserve">ユニ        </v>
          </cell>
          <cell r="W115" t="str">
            <v xml:space="preserve">無塗装      </v>
          </cell>
          <cell r="X115">
            <v>1820</v>
          </cell>
          <cell r="Y115">
            <v>15</v>
          </cell>
          <cell r="Z115">
            <v>90</v>
          </cell>
          <cell r="AA115">
            <v>215</v>
          </cell>
        </row>
        <row r="116">
          <cell r="Q116" t="str">
            <v>ＲＩ　　　　　　　　Ｃ　　　　　クルミ　　　フローリングユニ        クリア      18201590</v>
          </cell>
          <cell r="R116" t="str">
            <v>ＲＩ　　　　　　　　</v>
          </cell>
          <cell r="S116" t="str">
            <v>Ｃ　　　　　</v>
          </cell>
          <cell r="T116" t="str">
            <v>クルミ　　　</v>
          </cell>
          <cell r="U116" t="str">
            <v>フローリング</v>
          </cell>
          <cell r="V116" t="str">
            <v xml:space="preserve">ユニ        </v>
          </cell>
          <cell r="W116" t="str">
            <v xml:space="preserve">クリア      </v>
          </cell>
          <cell r="X116">
            <v>1820</v>
          </cell>
          <cell r="Y116">
            <v>15</v>
          </cell>
          <cell r="Z116">
            <v>90</v>
          </cell>
          <cell r="AA116">
            <v>161</v>
          </cell>
        </row>
        <row r="117">
          <cell r="Q117" t="str">
            <v>ＲＩ　　　　　　　　Ｃ　　　　　クルミ　　　フローリングユニ        無塗装      182015130</v>
          </cell>
          <cell r="R117" t="str">
            <v>ＲＩ　　　　　　　　</v>
          </cell>
          <cell r="S117" t="str">
            <v>Ｃ　　　　　</v>
          </cell>
          <cell r="T117" t="str">
            <v>クルミ　　　</v>
          </cell>
          <cell r="U117" t="str">
            <v>フローリング</v>
          </cell>
          <cell r="V117" t="str">
            <v xml:space="preserve">ユニ        </v>
          </cell>
          <cell r="W117" t="str">
            <v xml:space="preserve">無塗装      </v>
          </cell>
          <cell r="X117">
            <v>1820</v>
          </cell>
          <cell r="Y117">
            <v>15</v>
          </cell>
          <cell r="Z117">
            <v>130</v>
          </cell>
          <cell r="AA117">
            <v>0</v>
          </cell>
        </row>
        <row r="118">
          <cell r="Q118" t="str">
            <v>ＲＩ　　　　　　　　Ｃ　　　　　クルミ　　　フローリングユニ        クリア      182015130</v>
          </cell>
          <cell r="R118" t="str">
            <v>ＲＩ　　　　　　　　</v>
          </cell>
          <cell r="S118" t="str">
            <v>Ｃ　　　　　</v>
          </cell>
          <cell r="T118" t="str">
            <v>クルミ　　　</v>
          </cell>
          <cell r="U118" t="str">
            <v>フローリング</v>
          </cell>
          <cell r="V118" t="str">
            <v xml:space="preserve">ユニ        </v>
          </cell>
          <cell r="W118" t="str">
            <v xml:space="preserve">クリア      </v>
          </cell>
          <cell r="X118">
            <v>1820</v>
          </cell>
          <cell r="Y118">
            <v>15</v>
          </cell>
          <cell r="Z118">
            <v>130</v>
          </cell>
          <cell r="AA118">
            <v>193</v>
          </cell>
        </row>
        <row r="119">
          <cell r="Q119" t="str">
            <v>ＫＪ　　　　　　　　　　　　　　マンデリンＷフローリングユニ        無塗装      18201590</v>
          </cell>
          <cell r="R119" t="str">
            <v>ＫＪ　　　　　　　　</v>
          </cell>
          <cell r="S119" t="str">
            <v>　　　　　　</v>
          </cell>
          <cell r="T119" t="str">
            <v>マンデリンＷ</v>
          </cell>
          <cell r="U119" t="str">
            <v>フローリング</v>
          </cell>
          <cell r="V119" t="str">
            <v xml:space="preserve">ユニ        </v>
          </cell>
          <cell r="W119" t="str">
            <v xml:space="preserve">無塗装      </v>
          </cell>
          <cell r="X119">
            <v>1820</v>
          </cell>
          <cell r="Y119">
            <v>15</v>
          </cell>
          <cell r="Z119">
            <v>90</v>
          </cell>
          <cell r="AA119">
            <v>0</v>
          </cell>
        </row>
        <row r="120">
          <cell r="Q120" t="str">
            <v>ＫＪ　　　　　　　　　　　　　　マンデリンＷフローリングユニ        オイル仕上  18201590</v>
          </cell>
          <cell r="R120" t="str">
            <v>ＫＪ　　　　　　　　</v>
          </cell>
          <cell r="S120" t="str">
            <v>　　　　　　</v>
          </cell>
          <cell r="T120" t="str">
            <v>マンデリンＷ</v>
          </cell>
          <cell r="U120" t="str">
            <v>フローリング</v>
          </cell>
          <cell r="V120" t="str">
            <v xml:space="preserve">ユニ        </v>
          </cell>
          <cell r="W120" t="str">
            <v xml:space="preserve">オイル仕上  </v>
          </cell>
          <cell r="X120">
            <v>1820</v>
          </cell>
          <cell r="Y120">
            <v>15</v>
          </cell>
          <cell r="Z120">
            <v>90</v>
          </cell>
          <cell r="AA120">
            <v>11</v>
          </cell>
        </row>
        <row r="121">
          <cell r="Q121" t="str">
            <v>ＫＪ　　　　　　　　　　　　　　マンデリンＷフローリング一枚物      無塗装      182018120</v>
          </cell>
          <cell r="R121" t="str">
            <v>ＫＪ　　　　　　　　</v>
          </cell>
          <cell r="S121" t="str">
            <v>　　　　　　</v>
          </cell>
          <cell r="T121" t="str">
            <v>マンデリンＷ</v>
          </cell>
          <cell r="U121" t="str">
            <v>フローリング</v>
          </cell>
          <cell r="V121" t="str">
            <v xml:space="preserve">一枚物      </v>
          </cell>
          <cell r="W121" t="str">
            <v xml:space="preserve">無塗装      </v>
          </cell>
          <cell r="X121">
            <v>1820</v>
          </cell>
          <cell r="Y121">
            <v>18</v>
          </cell>
          <cell r="Z121">
            <v>120</v>
          </cell>
          <cell r="AA121">
            <v>334</v>
          </cell>
        </row>
        <row r="122">
          <cell r="Q122" t="str">
            <v>ＫＪ　　　　　　　　　　　　　　マンデリンＷフローリング一枚物      無塗装      182018150</v>
          </cell>
          <cell r="R122" t="str">
            <v>ＫＪ　　　　　　　　</v>
          </cell>
          <cell r="S122" t="str">
            <v>　　　　　　</v>
          </cell>
          <cell r="T122" t="str">
            <v>マンデリンＷ</v>
          </cell>
          <cell r="U122" t="str">
            <v>フローリング</v>
          </cell>
          <cell r="V122" t="str">
            <v xml:space="preserve">一枚物      </v>
          </cell>
          <cell r="W122" t="str">
            <v xml:space="preserve">無塗装      </v>
          </cell>
          <cell r="X122">
            <v>1820</v>
          </cell>
          <cell r="Y122">
            <v>18</v>
          </cell>
          <cell r="Z122">
            <v>150</v>
          </cell>
          <cell r="AA122">
            <v>5</v>
          </cell>
        </row>
        <row r="123">
          <cell r="Q123" t="str">
            <v>ＶＩ　　　　　　　　　　　　　　アカシア　　フローリングユニ        無塗装      18201590</v>
          </cell>
          <cell r="R123" t="str">
            <v>ＶＩ　　　　　　　　</v>
          </cell>
          <cell r="S123" t="str">
            <v>　　　　　　</v>
          </cell>
          <cell r="T123" t="str">
            <v>アカシア　　</v>
          </cell>
          <cell r="U123" t="str">
            <v>フローリング</v>
          </cell>
          <cell r="V123" t="str">
            <v xml:space="preserve">ユニ        </v>
          </cell>
          <cell r="W123" t="str">
            <v xml:space="preserve">無塗装      </v>
          </cell>
          <cell r="X123">
            <v>1820</v>
          </cell>
          <cell r="Y123">
            <v>15</v>
          </cell>
          <cell r="Z123">
            <v>90</v>
          </cell>
          <cell r="AA123">
            <v>352</v>
          </cell>
        </row>
        <row r="124">
          <cell r="Q124" t="str">
            <v>ＶＩ　　　　　　　　　　　　　　アカシア　　フローリングユニ        オイル仕上  18201590</v>
          </cell>
          <cell r="R124" t="str">
            <v>ＶＩ　　　　　　　　</v>
          </cell>
          <cell r="S124" t="str">
            <v>　　　　　　</v>
          </cell>
          <cell r="T124" t="str">
            <v>アカシア　　</v>
          </cell>
          <cell r="U124" t="str">
            <v>フローリング</v>
          </cell>
          <cell r="V124" t="str">
            <v xml:space="preserve">ユニ        </v>
          </cell>
          <cell r="W124" t="str">
            <v xml:space="preserve">オイル仕上  </v>
          </cell>
          <cell r="X124">
            <v>1820</v>
          </cell>
          <cell r="Y124">
            <v>15</v>
          </cell>
          <cell r="Z124">
            <v>90</v>
          </cell>
          <cell r="AA124">
            <v>61</v>
          </cell>
        </row>
        <row r="125">
          <cell r="Q125" t="str">
            <v>ＶＩ　　　　　　　　　　　　　　アカシア　　フローリングユニ        チーク色    18201590</v>
          </cell>
          <cell r="R125" t="str">
            <v>ＶＩ　　　　　　　　</v>
          </cell>
          <cell r="S125" t="str">
            <v>　　　　　　</v>
          </cell>
          <cell r="T125" t="str">
            <v>アカシア　　</v>
          </cell>
          <cell r="U125" t="str">
            <v>フローリング</v>
          </cell>
          <cell r="V125" t="str">
            <v xml:space="preserve">ユニ        </v>
          </cell>
          <cell r="W125" t="str">
            <v xml:space="preserve">チーク色    </v>
          </cell>
          <cell r="X125">
            <v>1820</v>
          </cell>
          <cell r="Y125">
            <v>15</v>
          </cell>
          <cell r="Z125">
            <v>90</v>
          </cell>
          <cell r="AA125">
            <v>69</v>
          </cell>
        </row>
        <row r="126">
          <cell r="Q126" t="str">
            <v>ＶＩ　　　　　　　　　　　　　　アカシア　　フローリングユニ        無塗装      182015120</v>
          </cell>
          <cell r="R126" t="str">
            <v>ＶＩ　　　　　　　　</v>
          </cell>
          <cell r="S126" t="str">
            <v>　　　　　　</v>
          </cell>
          <cell r="T126" t="str">
            <v>アカシア　　</v>
          </cell>
          <cell r="U126" t="str">
            <v>フローリング</v>
          </cell>
          <cell r="V126" t="str">
            <v xml:space="preserve">ユニ        </v>
          </cell>
          <cell r="W126" t="str">
            <v xml:space="preserve">無塗装      </v>
          </cell>
          <cell r="X126">
            <v>1820</v>
          </cell>
          <cell r="Y126">
            <v>15</v>
          </cell>
          <cell r="Z126">
            <v>120</v>
          </cell>
          <cell r="AA126">
            <v>448</v>
          </cell>
        </row>
        <row r="127">
          <cell r="Q127" t="str">
            <v>ＶＩ　　　　　　　　　　　　　　アカシア　　フローリングユニ        オイル仕上  182015120</v>
          </cell>
          <cell r="R127" t="str">
            <v>ＶＩ　　　　　　　　</v>
          </cell>
          <cell r="S127" t="str">
            <v>　　　　　　</v>
          </cell>
          <cell r="T127" t="str">
            <v>アカシア　　</v>
          </cell>
          <cell r="U127" t="str">
            <v>フローリング</v>
          </cell>
          <cell r="V127" t="str">
            <v xml:space="preserve">ユニ        </v>
          </cell>
          <cell r="W127" t="str">
            <v xml:space="preserve">オイル仕上  </v>
          </cell>
          <cell r="X127">
            <v>1820</v>
          </cell>
          <cell r="Y127">
            <v>15</v>
          </cell>
          <cell r="Z127">
            <v>120</v>
          </cell>
          <cell r="AA127">
            <v>291</v>
          </cell>
        </row>
        <row r="128">
          <cell r="Q128" t="str">
            <v>Ｎ　　　　　　　　　Ｋ　　　　　タケ　　　　フローリングＦＪＬ      ナチュラル  18201590</v>
          </cell>
          <cell r="R128" t="str">
            <v>Ｎ　　　　　　　　　</v>
          </cell>
          <cell r="S128" t="str">
            <v>Ｋ　　　　　</v>
          </cell>
          <cell r="T128" t="str">
            <v>タケ　　　　</v>
          </cell>
          <cell r="U128" t="str">
            <v>フローリング</v>
          </cell>
          <cell r="V128" t="str">
            <v xml:space="preserve">ＦＪＬ      </v>
          </cell>
          <cell r="W128" t="str">
            <v xml:space="preserve">ナチュラル  </v>
          </cell>
          <cell r="X128">
            <v>1820</v>
          </cell>
          <cell r="Y128">
            <v>15</v>
          </cell>
          <cell r="Z128">
            <v>90</v>
          </cell>
          <cell r="AA128">
            <v>112.5</v>
          </cell>
        </row>
        <row r="129">
          <cell r="Q129" t="str">
            <v>Ｎ　　　　　　　　　Ｋ　　　　　タケ　　　　フローリングＦＪＬ      ナチュラル  182015150</v>
          </cell>
          <cell r="R129" t="str">
            <v>Ｎ　　　　　　　　　</v>
          </cell>
          <cell r="S129" t="str">
            <v>Ｋ　　　　　</v>
          </cell>
          <cell r="T129" t="str">
            <v>タケ　　　　</v>
          </cell>
          <cell r="U129" t="str">
            <v>フローリング</v>
          </cell>
          <cell r="V129" t="str">
            <v xml:space="preserve">ＦＪＬ      </v>
          </cell>
          <cell r="W129" t="str">
            <v xml:space="preserve">ナチュラル  </v>
          </cell>
          <cell r="X129">
            <v>1820</v>
          </cell>
          <cell r="Y129">
            <v>15</v>
          </cell>
          <cell r="Z129">
            <v>150</v>
          </cell>
          <cell r="AA129">
            <v>122.5</v>
          </cell>
        </row>
        <row r="130">
          <cell r="Q130" t="str">
            <v>Ｎ　　　　　　　　　Ｋ　　　　　タケ　　　　フローリングＦＪＬ      ブラウン    182015150</v>
          </cell>
          <cell r="R130" t="str">
            <v>Ｎ　　　　　　　　　</v>
          </cell>
          <cell r="S130" t="str">
            <v>Ｋ　　　　　</v>
          </cell>
          <cell r="T130" t="str">
            <v>タケ　　　　</v>
          </cell>
          <cell r="U130" t="str">
            <v>フローリング</v>
          </cell>
          <cell r="V130" t="str">
            <v xml:space="preserve">ＦＪＬ      </v>
          </cell>
          <cell r="W130" t="str">
            <v xml:space="preserve">ブラウン    </v>
          </cell>
          <cell r="X130">
            <v>1820</v>
          </cell>
          <cell r="Y130">
            <v>15</v>
          </cell>
          <cell r="Z130">
            <v>150</v>
          </cell>
          <cell r="AA130">
            <v>101.5</v>
          </cell>
        </row>
        <row r="131">
          <cell r="Q131" t="str">
            <v>Ｎ　　　　　　　　　　　　　　　タケ　　　　フローリングＦＪＬ      ナチュラル  18201590</v>
          </cell>
          <cell r="R131" t="str">
            <v>Ｎ　　　　　　　　　</v>
          </cell>
          <cell r="S131" t="str">
            <v>　　　　　　</v>
          </cell>
          <cell r="T131" t="str">
            <v>タケ　　　　</v>
          </cell>
          <cell r="U131" t="str">
            <v>フローリング</v>
          </cell>
          <cell r="V131" t="str">
            <v xml:space="preserve">ＦＪＬ      </v>
          </cell>
          <cell r="W131" t="str">
            <v xml:space="preserve">ナチュラル  </v>
          </cell>
          <cell r="X131">
            <v>1820</v>
          </cell>
          <cell r="Y131">
            <v>15</v>
          </cell>
          <cell r="Z131">
            <v>90</v>
          </cell>
          <cell r="AA131">
            <v>113</v>
          </cell>
        </row>
        <row r="132">
          <cell r="Q132" t="str">
            <v>Ｎ　　　　　　　　　　　　　　　タケ　　　　フローリングＦＪＬ      ナチュラル  182015150</v>
          </cell>
          <cell r="R132" t="str">
            <v>Ｎ　　　　　　　　　</v>
          </cell>
          <cell r="S132" t="str">
            <v>　　　　　　</v>
          </cell>
          <cell r="T132" t="str">
            <v>タケ　　　　</v>
          </cell>
          <cell r="U132" t="str">
            <v>フローリング</v>
          </cell>
          <cell r="V132" t="str">
            <v xml:space="preserve">ＦＪＬ      </v>
          </cell>
          <cell r="W132" t="str">
            <v xml:space="preserve">ナチュラル  </v>
          </cell>
          <cell r="X132">
            <v>1820</v>
          </cell>
          <cell r="Y132">
            <v>15</v>
          </cell>
          <cell r="Z132">
            <v>150</v>
          </cell>
          <cell r="AA132">
            <v>61.5</v>
          </cell>
        </row>
        <row r="133">
          <cell r="Q133" t="str">
            <v>Ｎ　　　　　　　　　　　　　　　タケ　　　　フローリングＦＪＬ      ブラウン    182015150</v>
          </cell>
          <cell r="R133" t="str">
            <v>Ｎ　　　　　　　　　</v>
          </cell>
          <cell r="S133" t="str">
            <v>　　　　　　</v>
          </cell>
          <cell r="T133" t="str">
            <v>タケ　　　　</v>
          </cell>
          <cell r="U133" t="str">
            <v>フローリング</v>
          </cell>
          <cell r="V133" t="str">
            <v xml:space="preserve">ＦＪＬ      </v>
          </cell>
          <cell r="W133" t="str">
            <v xml:space="preserve">ブラウン    </v>
          </cell>
          <cell r="X133">
            <v>1820</v>
          </cell>
          <cell r="Y133">
            <v>15</v>
          </cell>
          <cell r="Z133">
            <v>150</v>
          </cell>
          <cell r="AA133">
            <v>72.5</v>
          </cell>
        </row>
        <row r="134">
          <cell r="Q134" t="str">
            <v>ＪＡ　　　　　　　　Ａ　　　　　モミ　　　　フローリングユニ        無塗装      182015115</v>
          </cell>
          <cell r="R134" t="str">
            <v>ＪＡ　　　　　　　　</v>
          </cell>
          <cell r="S134" t="str">
            <v>Ａ　　　　　</v>
          </cell>
          <cell r="T134" t="str">
            <v>モミ　　　　</v>
          </cell>
          <cell r="U134" t="str">
            <v>フローリング</v>
          </cell>
          <cell r="V134" t="str">
            <v xml:space="preserve">ユニ        </v>
          </cell>
          <cell r="W134" t="str">
            <v xml:space="preserve">無塗装      </v>
          </cell>
          <cell r="X134">
            <v>1820</v>
          </cell>
          <cell r="Y134">
            <v>15</v>
          </cell>
          <cell r="Z134">
            <v>115</v>
          </cell>
          <cell r="AA134">
            <v>45</v>
          </cell>
        </row>
        <row r="135">
          <cell r="Q135" t="str">
            <v>ＪＡ　　　　　　　　Ａ　　　　　モミ　　　　フローリング一枚物      無塗装      182015115</v>
          </cell>
          <cell r="R135" t="str">
            <v>ＪＡ　　　　　　　　</v>
          </cell>
          <cell r="S135" t="str">
            <v>Ａ　　　　　</v>
          </cell>
          <cell r="T135" t="str">
            <v>モミ　　　　</v>
          </cell>
          <cell r="U135" t="str">
            <v>フローリング</v>
          </cell>
          <cell r="V135" t="str">
            <v xml:space="preserve">一枚物      </v>
          </cell>
          <cell r="W135" t="str">
            <v xml:space="preserve">無塗装      </v>
          </cell>
          <cell r="X135">
            <v>1820</v>
          </cell>
          <cell r="Y135">
            <v>15</v>
          </cell>
          <cell r="Z135">
            <v>115</v>
          </cell>
          <cell r="AA135">
            <v>0</v>
          </cell>
        </row>
        <row r="136">
          <cell r="Q136" t="str">
            <v>ＪＡ　　　　　　　　Ａ　　　　　モミ　　　　フローリング一枚物      無塗装      396015115</v>
          </cell>
          <cell r="R136" t="str">
            <v>ＪＡ　　　　　　　　</v>
          </cell>
          <cell r="S136" t="str">
            <v>Ａ　　　　　</v>
          </cell>
          <cell r="T136" t="str">
            <v>モミ　　　　</v>
          </cell>
          <cell r="U136" t="str">
            <v>フローリング</v>
          </cell>
          <cell r="V136" t="str">
            <v xml:space="preserve">一枚物      </v>
          </cell>
          <cell r="W136" t="str">
            <v xml:space="preserve">無塗装      </v>
          </cell>
          <cell r="X136">
            <v>3960</v>
          </cell>
          <cell r="Y136">
            <v>15</v>
          </cell>
          <cell r="Z136">
            <v>115</v>
          </cell>
          <cell r="AA136">
            <v>87</v>
          </cell>
        </row>
        <row r="137">
          <cell r="Q137" t="str">
            <v>ＪＡ　　　　　　　　ＡＢ　　　　モミ　　　　フローリングユニ        無塗装      182015115</v>
          </cell>
          <cell r="R137" t="str">
            <v>ＪＡ　　　　　　　　</v>
          </cell>
          <cell r="S137" t="str">
            <v>ＡＢ　　　　</v>
          </cell>
          <cell r="T137" t="str">
            <v>モミ　　　　</v>
          </cell>
          <cell r="U137" t="str">
            <v>フローリング</v>
          </cell>
          <cell r="V137" t="str">
            <v xml:space="preserve">ユニ        </v>
          </cell>
          <cell r="W137" t="str">
            <v xml:space="preserve">無塗装      </v>
          </cell>
          <cell r="X137">
            <v>1820</v>
          </cell>
          <cell r="Y137">
            <v>15</v>
          </cell>
          <cell r="Z137">
            <v>115</v>
          </cell>
          <cell r="AA137">
            <v>44</v>
          </cell>
        </row>
        <row r="138">
          <cell r="Q138" t="str">
            <v>ＪＡ　　　　　　　　ＡＢ　　　　モミ　　　　フローリング一枚物      無塗装      182015115</v>
          </cell>
          <cell r="R138" t="str">
            <v>ＪＡ　　　　　　　　</v>
          </cell>
          <cell r="S138" t="str">
            <v>ＡＢ　　　　</v>
          </cell>
          <cell r="T138" t="str">
            <v>モミ　　　　</v>
          </cell>
          <cell r="U138" t="str">
            <v>フローリング</v>
          </cell>
          <cell r="V138" t="str">
            <v xml:space="preserve">一枚物      </v>
          </cell>
          <cell r="W138" t="str">
            <v xml:space="preserve">無塗装      </v>
          </cell>
          <cell r="X138">
            <v>1820</v>
          </cell>
          <cell r="Y138">
            <v>15</v>
          </cell>
          <cell r="Z138">
            <v>115</v>
          </cell>
          <cell r="AA138">
            <v>37</v>
          </cell>
        </row>
        <row r="139">
          <cell r="Q139" t="str">
            <v>ＪＡ　　　　　　　　ＡＢ　　　　モミ　　　　フローリング一枚物      無塗装      396015115</v>
          </cell>
          <cell r="R139" t="str">
            <v>ＪＡ　　　　　　　　</v>
          </cell>
          <cell r="S139" t="str">
            <v>ＡＢ　　　　</v>
          </cell>
          <cell r="T139" t="str">
            <v>モミ　　　　</v>
          </cell>
          <cell r="U139" t="str">
            <v>フローリング</v>
          </cell>
          <cell r="V139" t="str">
            <v xml:space="preserve">一枚物      </v>
          </cell>
          <cell r="W139" t="str">
            <v xml:space="preserve">無塗装      </v>
          </cell>
          <cell r="X139">
            <v>3960</v>
          </cell>
          <cell r="Y139">
            <v>15</v>
          </cell>
          <cell r="Z139">
            <v>115</v>
          </cell>
          <cell r="AA139">
            <v>39</v>
          </cell>
        </row>
        <row r="140">
          <cell r="Q140" t="str">
            <v>ＫＪ　　　　　　　　　　　　　　チーク　　　フローリング４ＰＦＪＬ  クリア      182015150</v>
          </cell>
          <cell r="R140" t="str">
            <v>ＫＪ　　　　　　　　</v>
          </cell>
          <cell r="S140" t="str">
            <v>　　　　　　</v>
          </cell>
          <cell r="T140" t="str">
            <v>チーク　　　</v>
          </cell>
          <cell r="U140" t="str">
            <v>フローリング</v>
          </cell>
          <cell r="V140" t="str">
            <v xml:space="preserve">４ＰＦＪＬ  </v>
          </cell>
          <cell r="W140" t="str">
            <v xml:space="preserve">クリア      </v>
          </cell>
          <cell r="X140">
            <v>1820</v>
          </cell>
          <cell r="Y140">
            <v>15</v>
          </cell>
          <cell r="Z140">
            <v>150</v>
          </cell>
          <cell r="AA140">
            <v>64</v>
          </cell>
        </row>
        <row r="141">
          <cell r="Q141" t="str">
            <v>ＫＪ　　　　　　　　　　　　　　チーク　　　フローリングユニ        床暖クリア  18201575</v>
          </cell>
          <cell r="R141" t="str">
            <v>ＫＪ　　　　　　　　</v>
          </cell>
          <cell r="S141" t="str">
            <v>　　　　　　</v>
          </cell>
          <cell r="T141" t="str">
            <v>チーク　　　</v>
          </cell>
          <cell r="U141" t="str">
            <v>フローリング</v>
          </cell>
          <cell r="V141" t="str">
            <v xml:space="preserve">ユニ        </v>
          </cell>
          <cell r="W141" t="str">
            <v xml:space="preserve">床暖クリア  </v>
          </cell>
          <cell r="X141">
            <v>1820</v>
          </cell>
          <cell r="Y141">
            <v>15</v>
          </cell>
          <cell r="Z141">
            <v>75</v>
          </cell>
          <cell r="AA141">
            <v>105.5</v>
          </cell>
        </row>
        <row r="142">
          <cell r="Q142" t="str">
            <v>ＫＪ　　　　　　　　　　　　　　チーク　　　フローリングユニ        無塗装      18201590</v>
          </cell>
          <cell r="R142" t="str">
            <v>ＫＪ　　　　　　　　</v>
          </cell>
          <cell r="S142" t="str">
            <v>　　　　　　</v>
          </cell>
          <cell r="T142" t="str">
            <v>チーク　　　</v>
          </cell>
          <cell r="U142" t="str">
            <v>フローリング</v>
          </cell>
          <cell r="V142" t="str">
            <v xml:space="preserve">ユニ        </v>
          </cell>
          <cell r="W142" t="str">
            <v xml:space="preserve">無塗装      </v>
          </cell>
          <cell r="X142">
            <v>1820</v>
          </cell>
          <cell r="Y142">
            <v>15</v>
          </cell>
          <cell r="Z142">
            <v>90</v>
          </cell>
          <cell r="AA142">
            <v>167.5</v>
          </cell>
        </row>
        <row r="143">
          <cell r="Q143" t="str">
            <v>ＫＪ　　　　　　　　　　　　　　チーク　　　フローリングユニ        オイル仕上  18201590</v>
          </cell>
          <cell r="R143" t="str">
            <v>ＫＪ　　　　　　　　</v>
          </cell>
          <cell r="S143" t="str">
            <v>　　　　　　</v>
          </cell>
          <cell r="T143" t="str">
            <v>チーク　　　</v>
          </cell>
          <cell r="U143" t="str">
            <v>フローリング</v>
          </cell>
          <cell r="V143" t="str">
            <v xml:space="preserve">ユニ        </v>
          </cell>
          <cell r="W143" t="str">
            <v xml:space="preserve">オイル仕上  </v>
          </cell>
          <cell r="X143">
            <v>1820</v>
          </cell>
          <cell r="Y143">
            <v>15</v>
          </cell>
          <cell r="Z143">
            <v>90</v>
          </cell>
          <cell r="AA143">
            <v>109.5</v>
          </cell>
        </row>
        <row r="144">
          <cell r="Q144" t="str">
            <v>ＫＪ　　　　　　　　　　　　　　チーク　　　フローリングユニ        クリア      18201590</v>
          </cell>
          <cell r="R144" t="str">
            <v>ＫＪ　　　　　　　　</v>
          </cell>
          <cell r="S144" t="str">
            <v>　　　　　　</v>
          </cell>
          <cell r="T144" t="str">
            <v>チーク　　　</v>
          </cell>
          <cell r="U144" t="str">
            <v>フローリング</v>
          </cell>
          <cell r="V144" t="str">
            <v xml:space="preserve">ユニ        </v>
          </cell>
          <cell r="W144" t="str">
            <v xml:space="preserve">クリア      </v>
          </cell>
          <cell r="X144">
            <v>1820</v>
          </cell>
          <cell r="Y144">
            <v>15</v>
          </cell>
          <cell r="Z144">
            <v>90</v>
          </cell>
          <cell r="AA144">
            <v>166.5</v>
          </cell>
        </row>
        <row r="145">
          <cell r="Q145" t="str">
            <v>ＫＪ　　　　　　　　　　　　　　チーク　　　フローリングユニ        無塗装      182015120</v>
          </cell>
          <cell r="R145" t="str">
            <v>ＫＪ　　　　　　　　</v>
          </cell>
          <cell r="S145" t="str">
            <v>　　　　　　</v>
          </cell>
          <cell r="T145" t="str">
            <v>チーク　　　</v>
          </cell>
          <cell r="U145" t="str">
            <v>フローリング</v>
          </cell>
          <cell r="V145" t="str">
            <v xml:space="preserve">ユニ        </v>
          </cell>
          <cell r="W145" t="str">
            <v xml:space="preserve">無塗装      </v>
          </cell>
          <cell r="X145">
            <v>1820</v>
          </cell>
          <cell r="Y145">
            <v>15</v>
          </cell>
          <cell r="Z145">
            <v>120</v>
          </cell>
          <cell r="AA145">
            <v>360</v>
          </cell>
        </row>
        <row r="146">
          <cell r="Q146" t="str">
            <v>ＫＪ　　　　　　　　Ｓ　　　　　チーク　　　フローリングユニ        オイル仕上  18201590</v>
          </cell>
          <cell r="R146" t="str">
            <v>ＫＪ　　　　　　　　</v>
          </cell>
          <cell r="S146" t="str">
            <v>Ｓ　　　　　</v>
          </cell>
          <cell r="T146" t="str">
            <v>チーク　　　</v>
          </cell>
          <cell r="U146" t="str">
            <v>フローリング</v>
          </cell>
          <cell r="V146" t="str">
            <v xml:space="preserve">ユニ        </v>
          </cell>
          <cell r="W146" t="str">
            <v xml:space="preserve">オイル仕上  </v>
          </cell>
          <cell r="X146">
            <v>1820</v>
          </cell>
          <cell r="Y146">
            <v>15</v>
          </cell>
          <cell r="Z146">
            <v>90</v>
          </cell>
          <cell r="AA146">
            <v>279.5</v>
          </cell>
        </row>
        <row r="147">
          <cell r="Q147" t="str">
            <v>ＫＪ　　　　　　　　Ｓ　　　　　チーク　　　フローリングユニ        ＵＶ        18201590</v>
          </cell>
          <cell r="R147" t="str">
            <v>ＫＪ　　　　　　　　</v>
          </cell>
          <cell r="S147" t="str">
            <v>Ｓ　　　　　</v>
          </cell>
          <cell r="T147" t="str">
            <v>チーク　　　</v>
          </cell>
          <cell r="U147" t="str">
            <v>フローリング</v>
          </cell>
          <cell r="V147" t="str">
            <v xml:space="preserve">ユニ        </v>
          </cell>
          <cell r="W147" t="str">
            <v xml:space="preserve">ＵＶ        </v>
          </cell>
          <cell r="X147">
            <v>1820</v>
          </cell>
          <cell r="Y147">
            <v>15</v>
          </cell>
          <cell r="Z147">
            <v>90</v>
          </cell>
          <cell r="AA147">
            <v>73.5</v>
          </cell>
        </row>
        <row r="148">
          <cell r="Q148" t="str">
            <v>ＫＪ　　　　　　　　Ｓ　　　　　チーク　　　フローリング乱尺        オイル仕上  180015120</v>
          </cell>
          <cell r="R148" t="str">
            <v>ＫＪ　　　　　　　　</v>
          </cell>
          <cell r="S148" t="str">
            <v>Ｓ　　　　　</v>
          </cell>
          <cell r="T148" t="str">
            <v>チーク　　　</v>
          </cell>
          <cell r="U148" t="str">
            <v>フローリング</v>
          </cell>
          <cell r="V148" t="str">
            <v xml:space="preserve">乱尺        </v>
          </cell>
          <cell r="W148" t="str">
            <v xml:space="preserve">オイル仕上  </v>
          </cell>
          <cell r="X148">
            <v>1800</v>
          </cell>
          <cell r="Y148">
            <v>15</v>
          </cell>
          <cell r="Z148">
            <v>120</v>
          </cell>
          <cell r="AA148">
            <v>494</v>
          </cell>
        </row>
        <row r="149">
          <cell r="Q149" t="str">
            <v>ＫＪ　　　　　　　　　　　　　　チーク　　　フローリングヘリンボーン無塗装      4201560</v>
          </cell>
          <cell r="R149" t="str">
            <v>ＫＪ　　　　　　　　</v>
          </cell>
          <cell r="S149" t="str">
            <v>　　　　　　</v>
          </cell>
          <cell r="T149" t="str">
            <v>チーク　　　</v>
          </cell>
          <cell r="U149" t="str">
            <v>フローリング</v>
          </cell>
          <cell r="V149" t="str">
            <v>ヘリンボーン</v>
          </cell>
          <cell r="W149" t="str">
            <v xml:space="preserve">無塗装      </v>
          </cell>
          <cell r="X149">
            <v>420</v>
          </cell>
          <cell r="Y149">
            <v>15</v>
          </cell>
          <cell r="Z149">
            <v>60</v>
          </cell>
          <cell r="AA149">
            <v>85</v>
          </cell>
        </row>
        <row r="150">
          <cell r="Q150" t="str">
            <v>ＫＪ　　　　　　　　　　　　　　リングア　　フローリングユニ        クリア      18201590</v>
          </cell>
          <cell r="R150" t="str">
            <v>ＫＪ　　　　　　　　</v>
          </cell>
          <cell r="S150" t="str">
            <v>　　　　　　</v>
          </cell>
          <cell r="T150" t="str">
            <v>リングア　　</v>
          </cell>
          <cell r="U150" t="str">
            <v>フローリング</v>
          </cell>
          <cell r="V150" t="str">
            <v xml:space="preserve">ユニ        </v>
          </cell>
          <cell r="W150" t="str">
            <v xml:space="preserve">クリア      </v>
          </cell>
          <cell r="X150">
            <v>1820</v>
          </cell>
          <cell r="Y150">
            <v>15</v>
          </cell>
          <cell r="Z150">
            <v>90</v>
          </cell>
          <cell r="AA150">
            <v>8.5</v>
          </cell>
        </row>
        <row r="151">
          <cell r="Q151" t="str">
            <v>ＫＪ　　　　　　　　　　　　　　リングア　　フローリングユニ        クリア      182015120</v>
          </cell>
          <cell r="R151" t="str">
            <v>ＫＪ　　　　　　　　</v>
          </cell>
          <cell r="S151" t="str">
            <v>　　　　　　</v>
          </cell>
          <cell r="T151" t="str">
            <v>リングア　　</v>
          </cell>
          <cell r="U151" t="str">
            <v>フローリング</v>
          </cell>
          <cell r="V151" t="str">
            <v xml:space="preserve">ユニ        </v>
          </cell>
          <cell r="W151" t="str">
            <v xml:space="preserve">クリア      </v>
          </cell>
          <cell r="X151">
            <v>1820</v>
          </cell>
          <cell r="Y151">
            <v>15</v>
          </cell>
          <cell r="Z151">
            <v>120</v>
          </cell>
          <cell r="AA151">
            <v>63</v>
          </cell>
        </row>
        <row r="152">
          <cell r="Q152" t="str">
            <v>ＶＨ　　　　　　　　　　　　　　カリン　　　フローリング４ＰＦＪＬ  クリア      182015150</v>
          </cell>
          <cell r="R152" t="str">
            <v>ＶＨ　　　　　　　　</v>
          </cell>
          <cell r="S152" t="str">
            <v>　　　　　　</v>
          </cell>
          <cell r="T152" t="str">
            <v>カリン　　　</v>
          </cell>
          <cell r="U152" t="str">
            <v>フローリング</v>
          </cell>
          <cell r="V152" t="str">
            <v xml:space="preserve">４ＰＦＪＬ  </v>
          </cell>
          <cell r="W152" t="str">
            <v xml:space="preserve">クリア      </v>
          </cell>
          <cell r="X152">
            <v>1820</v>
          </cell>
          <cell r="Y152">
            <v>15</v>
          </cell>
          <cell r="Z152">
            <v>150</v>
          </cell>
          <cell r="AA152">
            <v>0</v>
          </cell>
        </row>
        <row r="153">
          <cell r="Q153" t="str">
            <v>ＶＨ　　　　　　　　　　　　　　カリン　　　フローリングユニ        無塗装      18201590</v>
          </cell>
          <cell r="R153" t="str">
            <v>ＶＨ　　　　　　　　</v>
          </cell>
          <cell r="S153" t="str">
            <v>　　　　　　</v>
          </cell>
          <cell r="T153" t="str">
            <v>カリン　　　</v>
          </cell>
          <cell r="U153" t="str">
            <v>フローリング</v>
          </cell>
          <cell r="V153" t="str">
            <v xml:space="preserve">ユニ        </v>
          </cell>
          <cell r="W153" t="str">
            <v xml:space="preserve">無塗装      </v>
          </cell>
          <cell r="X153">
            <v>1820</v>
          </cell>
          <cell r="Y153">
            <v>15</v>
          </cell>
          <cell r="Z153">
            <v>90</v>
          </cell>
          <cell r="AA153">
            <v>0.5</v>
          </cell>
        </row>
        <row r="154">
          <cell r="Q154" t="str">
            <v>ＶＨ　　　　　　　　　　　　　　カリン　　　フローリングユニ        クリア      18201590</v>
          </cell>
          <cell r="R154" t="str">
            <v>ＶＨ　　　　　　　　</v>
          </cell>
          <cell r="S154" t="str">
            <v>　　　　　　</v>
          </cell>
          <cell r="T154" t="str">
            <v>カリン　　　</v>
          </cell>
          <cell r="U154" t="str">
            <v>フローリング</v>
          </cell>
          <cell r="V154" t="str">
            <v xml:space="preserve">ユニ        </v>
          </cell>
          <cell r="W154" t="str">
            <v xml:space="preserve">クリア      </v>
          </cell>
          <cell r="X154">
            <v>1820</v>
          </cell>
          <cell r="Y154">
            <v>15</v>
          </cell>
          <cell r="Z154">
            <v>90</v>
          </cell>
          <cell r="AA154">
            <v>13.5</v>
          </cell>
        </row>
        <row r="155">
          <cell r="Q155" t="str">
            <v>ＶＩ　　　　　　　　　　　　　　カリン　　　フローリングヘリンボーン無塗装      4201560</v>
          </cell>
          <cell r="R155" t="str">
            <v>ＶＩ　　　　　　　　</v>
          </cell>
          <cell r="S155" t="str">
            <v>　　　　　　</v>
          </cell>
          <cell r="T155" t="str">
            <v>カリン　　　</v>
          </cell>
          <cell r="U155" t="str">
            <v>フローリング</v>
          </cell>
          <cell r="V155" t="str">
            <v>ヘリンボーン</v>
          </cell>
          <cell r="W155" t="str">
            <v xml:space="preserve">無塗装      </v>
          </cell>
          <cell r="X155">
            <v>420</v>
          </cell>
          <cell r="Y155">
            <v>15</v>
          </cell>
          <cell r="Z155">
            <v>60</v>
          </cell>
          <cell r="AA155">
            <v>1.5</v>
          </cell>
        </row>
        <row r="156">
          <cell r="Q156" t="str">
            <v>ＶＨ　　　　　　　　Ａ　　　　　ピンカド　　フローリングユニ        クリア      18201590</v>
          </cell>
          <cell r="R156" t="str">
            <v>ＶＨ　　　　　　　　</v>
          </cell>
          <cell r="S156" t="str">
            <v>Ａ　　　　　</v>
          </cell>
          <cell r="T156" t="str">
            <v>ピンカド　　</v>
          </cell>
          <cell r="U156" t="str">
            <v>フローリング</v>
          </cell>
          <cell r="V156" t="str">
            <v xml:space="preserve">ユニ        </v>
          </cell>
          <cell r="W156" t="str">
            <v xml:space="preserve">クリア      </v>
          </cell>
          <cell r="X156">
            <v>1820</v>
          </cell>
          <cell r="Y156">
            <v>15</v>
          </cell>
          <cell r="Z156">
            <v>90</v>
          </cell>
          <cell r="AA156">
            <v>333</v>
          </cell>
        </row>
        <row r="157">
          <cell r="Q157" t="str">
            <v>ＶＨ　　　　　　　　Ａ　　　　　ピンカド　　フローリング一枚物      無塗装      18201590</v>
          </cell>
          <cell r="R157" t="str">
            <v>ＶＨ　　　　　　　　</v>
          </cell>
          <cell r="S157" t="str">
            <v>Ａ　　　　　</v>
          </cell>
          <cell r="T157" t="str">
            <v>ピンカド　　</v>
          </cell>
          <cell r="U157" t="str">
            <v>フローリング</v>
          </cell>
          <cell r="V157" t="str">
            <v xml:space="preserve">一枚物      </v>
          </cell>
          <cell r="W157" t="str">
            <v xml:space="preserve">無塗装      </v>
          </cell>
          <cell r="X157">
            <v>1820</v>
          </cell>
          <cell r="Y157">
            <v>15</v>
          </cell>
          <cell r="Z157">
            <v>90</v>
          </cell>
          <cell r="AA157">
            <v>217</v>
          </cell>
        </row>
        <row r="158">
          <cell r="Q158" t="str">
            <v>ＳＥ　　　　　　　　Ａ　　　　　タガヤサン　フローリングユニ        無塗装      18201590</v>
          </cell>
          <cell r="R158" t="str">
            <v>ＳＥ　　　　　　　　</v>
          </cell>
          <cell r="S158" t="str">
            <v>Ａ　　　　　</v>
          </cell>
          <cell r="T158" t="str">
            <v>タガヤサン　</v>
          </cell>
          <cell r="U158" t="str">
            <v>フローリング</v>
          </cell>
          <cell r="V158" t="str">
            <v xml:space="preserve">ユニ        </v>
          </cell>
          <cell r="W158" t="str">
            <v xml:space="preserve">無塗装      </v>
          </cell>
          <cell r="X158">
            <v>1820</v>
          </cell>
          <cell r="Y158">
            <v>15</v>
          </cell>
          <cell r="Z158">
            <v>90</v>
          </cell>
          <cell r="AA158">
            <v>0</v>
          </cell>
        </row>
        <row r="159">
          <cell r="Q159" t="str">
            <v>ＳＥ　　　　　　　　Ｂ　　　　　タガヤサン　フローリングユニ        無塗装      18201590</v>
          </cell>
          <cell r="R159" t="str">
            <v>ＳＥ　　　　　　　　</v>
          </cell>
          <cell r="S159" t="str">
            <v>Ｂ　　　　　</v>
          </cell>
          <cell r="T159" t="str">
            <v>タガヤサン　</v>
          </cell>
          <cell r="U159" t="str">
            <v>フローリング</v>
          </cell>
          <cell r="V159" t="str">
            <v xml:space="preserve">ユニ        </v>
          </cell>
          <cell r="W159" t="str">
            <v xml:space="preserve">無塗装      </v>
          </cell>
          <cell r="X159">
            <v>1820</v>
          </cell>
          <cell r="Y159">
            <v>15</v>
          </cell>
          <cell r="Z159">
            <v>90</v>
          </cell>
          <cell r="AA159">
            <v>0</v>
          </cell>
        </row>
        <row r="160">
          <cell r="Q160" t="str">
            <v>ＳＥ　　　　　　　　Ｂ　　　　　タガヤサン　フローリングユニ        オイル仕上  18201590</v>
          </cell>
          <cell r="R160" t="str">
            <v>ＳＥ　　　　　　　　</v>
          </cell>
          <cell r="S160" t="str">
            <v>Ｂ　　　　　</v>
          </cell>
          <cell r="T160" t="str">
            <v>タガヤサン　</v>
          </cell>
          <cell r="U160" t="str">
            <v>フローリング</v>
          </cell>
          <cell r="V160" t="str">
            <v xml:space="preserve">ユニ        </v>
          </cell>
          <cell r="W160" t="str">
            <v xml:space="preserve">オイル仕上  </v>
          </cell>
          <cell r="X160">
            <v>1820</v>
          </cell>
          <cell r="Y160">
            <v>15</v>
          </cell>
          <cell r="Z160">
            <v>90</v>
          </cell>
          <cell r="AA160">
            <v>0</v>
          </cell>
        </row>
        <row r="161">
          <cell r="Q161" t="str">
            <v>ＲＩ　　　　　　　　Ａ　　　　　クリ　　　　フローリングユニ        無塗装      18201590</v>
          </cell>
          <cell r="R161" t="str">
            <v>ＲＩ　　　　　　　　</v>
          </cell>
          <cell r="S161" t="str">
            <v>Ａ　　　　　</v>
          </cell>
          <cell r="T161" t="str">
            <v>クリ　　　　</v>
          </cell>
          <cell r="U161" t="str">
            <v>フローリング</v>
          </cell>
          <cell r="V161" t="str">
            <v xml:space="preserve">ユニ        </v>
          </cell>
          <cell r="W161" t="str">
            <v xml:space="preserve">無塗装      </v>
          </cell>
          <cell r="X161">
            <v>1820</v>
          </cell>
          <cell r="Y161">
            <v>15</v>
          </cell>
          <cell r="Z161">
            <v>90</v>
          </cell>
          <cell r="AA161">
            <v>50</v>
          </cell>
        </row>
        <row r="162">
          <cell r="Q162" t="str">
            <v>ＤＺ　　　　　　　　Ａ　　　　　クリ　　　　フローリングユニ        無塗装      18201590</v>
          </cell>
          <cell r="R162" t="str">
            <v>ＤＺ　　　　　　　　</v>
          </cell>
          <cell r="S162" t="str">
            <v>Ａ　　　　　</v>
          </cell>
          <cell r="T162" t="str">
            <v>クリ　　　　</v>
          </cell>
          <cell r="U162" t="str">
            <v>フローリング</v>
          </cell>
          <cell r="V162" t="str">
            <v xml:space="preserve">ユニ        </v>
          </cell>
          <cell r="W162" t="str">
            <v xml:space="preserve">無塗装      </v>
          </cell>
          <cell r="X162">
            <v>1820</v>
          </cell>
          <cell r="Y162">
            <v>15</v>
          </cell>
          <cell r="Z162">
            <v>90</v>
          </cell>
          <cell r="AA162">
            <v>349.5</v>
          </cell>
        </row>
        <row r="163">
          <cell r="Q163" t="str">
            <v>ＲＩ　　　　　　　　Ａ　　　　　クリ　　　　フローリングユニ        オスモ      18201590</v>
          </cell>
          <cell r="R163" t="str">
            <v>ＲＩ　　　　　　　　</v>
          </cell>
          <cell r="S163" t="str">
            <v>Ａ　　　　　</v>
          </cell>
          <cell r="T163" t="str">
            <v>クリ　　　　</v>
          </cell>
          <cell r="U163" t="str">
            <v>フローリング</v>
          </cell>
          <cell r="V163" t="str">
            <v xml:space="preserve">ユニ        </v>
          </cell>
          <cell r="W163" t="str">
            <v xml:space="preserve">オスモ      </v>
          </cell>
          <cell r="X163">
            <v>1820</v>
          </cell>
          <cell r="Y163">
            <v>15</v>
          </cell>
          <cell r="Z163">
            <v>90</v>
          </cell>
          <cell r="AA163">
            <v>27</v>
          </cell>
        </row>
        <row r="164">
          <cell r="Q164" t="str">
            <v>ＤＺ　　　　　　　　Ａ　　　　　クリ　　　　フローリングユニ        オスモ      18201590</v>
          </cell>
          <cell r="R164" t="str">
            <v>ＤＺ　　　　　　　　</v>
          </cell>
          <cell r="S164" t="str">
            <v>Ａ　　　　　</v>
          </cell>
          <cell r="T164" t="str">
            <v>クリ　　　　</v>
          </cell>
          <cell r="U164" t="str">
            <v>フローリング</v>
          </cell>
          <cell r="V164" t="str">
            <v xml:space="preserve">ユニ        </v>
          </cell>
          <cell r="W164" t="str">
            <v xml:space="preserve">オスモ      </v>
          </cell>
          <cell r="X164">
            <v>1820</v>
          </cell>
          <cell r="Y164">
            <v>15</v>
          </cell>
          <cell r="Z164">
            <v>90</v>
          </cell>
          <cell r="AA164">
            <v>8</v>
          </cell>
        </row>
        <row r="165">
          <cell r="Q165" t="str">
            <v>ＤＺ　　　　　　　　Ａ　　　　　クリ　　　　フローリングユニ        クリア      18201590</v>
          </cell>
          <cell r="R165" t="str">
            <v>ＤＺ　　　　　　　　</v>
          </cell>
          <cell r="S165" t="str">
            <v>Ａ　　　　　</v>
          </cell>
          <cell r="T165" t="str">
            <v>クリ　　　　</v>
          </cell>
          <cell r="U165" t="str">
            <v>フローリング</v>
          </cell>
          <cell r="V165" t="str">
            <v xml:space="preserve">ユニ        </v>
          </cell>
          <cell r="W165" t="str">
            <v xml:space="preserve">クリア      </v>
          </cell>
          <cell r="X165">
            <v>1820</v>
          </cell>
          <cell r="Y165">
            <v>15</v>
          </cell>
          <cell r="Z165">
            <v>90</v>
          </cell>
          <cell r="AA165">
            <v>250.5</v>
          </cell>
        </row>
        <row r="166">
          <cell r="Q166" t="str">
            <v>ＤＺ　　　　　　　　Ａ　　　　　クリ　　　　フローリングユニ        無塗装      182015120</v>
          </cell>
          <cell r="R166" t="str">
            <v>ＤＺ　　　　　　　　</v>
          </cell>
          <cell r="S166" t="str">
            <v>Ａ　　　　　</v>
          </cell>
          <cell r="T166" t="str">
            <v>クリ　　　　</v>
          </cell>
          <cell r="U166" t="str">
            <v>フローリング</v>
          </cell>
          <cell r="V166" t="str">
            <v xml:space="preserve">ユニ        </v>
          </cell>
          <cell r="W166" t="str">
            <v xml:space="preserve">無塗装      </v>
          </cell>
          <cell r="X166">
            <v>1820</v>
          </cell>
          <cell r="Y166">
            <v>15</v>
          </cell>
          <cell r="Z166">
            <v>120</v>
          </cell>
          <cell r="AA166">
            <v>274</v>
          </cell>
        </row>
        <row r="167">
          <cell r="Q167" t="str">
            <v>ＲＩ　　　　　　　　Ａ　　　　　クリ　　　　フローリングユニ        オスモ      182015120</v>
          </cell>
          <cell r="R167" t="str">
            <v>ＲＩ　　　　　　　　</v>
          </cell>
          <cell r="S167" t="str">
            <v>Ａ　　　　　</v>
          </cell>
          <cell r="T167" t="str">
            <v>クリ　　　　</v>
          </cell>
          <cell r="U167" t="str">
            <v>フローリング</v>
          </cell>
          <cell r="V167" t="str">
            <v xml:space="preserve">ユニ        </v>
          </cell>
          <cell r="W167" t="str">
            <v xml:space="preserve">オスモ      </v>
          </cell>
          <cell r="X167">
            <v>1820</v>
          </cell>
          <cell r="Y167">
            <v>15</v>
          </cell>
          <cell r="Z167">
            <v>120</v>
          </cell>
          <cell r="AA167">
            <v>48</v>
          </cell>
        </row>
        <row r="168">
          <cell r="Q168" t="str">
            <v>ＤＺ　　　　　　　　Ａ　　　　　クリ　　　　フローリングユニ        オスモ      182015120</v>
          </cell>
          <cell r="R168" t="str">
            <v>ＤＺ　　　　　　　　</v>
          </cell>
          <cell r="S168" t="str">
            <v>Ａ　　　　　</v>
          </cell>
          <cell r="T168" t="str">
            <v>クリ　　　　</v>
          </cell>
          <cell r="U168" t="str">
            <v>フローリング</v>
          </cell>
          <cell r="V168" t="str">
            <v xml:space="preserve">ユニ        </v>
          </cell>
          <cell r="W168" t="str">
            <v xml:space="preserve">オスモ      </v>
          </cell>
          <cell r="X168">
            <v>1820</v>
          </cell>
          <cell r="Y168">
            <v>15</v>
          </cell>
          <cell r="Z168">
            <v>120</v>
          </cell>
          <cell r="AA168">
            <v>25</v>
          </cell>
        </row>
        <row r="169">
          <cell r="Q169" t="str">
            <v>ＤＺ　　　　　　　　Ａ　　　　　クリ　　　　フローリングユニ        クリア      182015120</v>
          </cell>
          <cell r="R169" t="str">
            <v>ＤＺ　　　　　　　　</v>
          </cell>
          <cell r="S169" t="str">
            <v>Ａ　　　　　</v>
          </cell>
          <cell r="T169" t="str">
            <v>クリ　　　　</v>
          </cell>
          <cell r="U169" t="str">
            <v>フローリング</v>
          </cell>
          <cell r="V169" t="str">
            <v xml:space="preserve">ユニ        </v>
          </cell>
          <cell r="W169" t="str">
            <v xml:space="preserve">クリア      </v>
          </cell>
          <cell r="X169">
            <v>1820</v>
          </cell>
          <cell r="Y169">
            <v>15</v>
          </cell>
          <cell r="Z169">
            <v>120</v>
          </cell>
          <cell r="AA169">
            <v>453</v>
          </cell>
        </row>
        <row r="170">
          <cell r="Q170" t="str">
            <v>ＤＺ　　　　　　　　ＣＤ　　　　クリ　　　　フローリングユニ        無塗装      182015120</v>
          </cell>
          <cell r="R170" t="str">
            <v>ＤＺ　　　　　　　　</v>
          </cell>
          <cell r="S170" t="str">
            <v>ＣＤ　　　　</v>
          </cell>
          <cell r="T170" t="str">
            <v>クリ　　　　</v>
          </cell>
          <cell r="U170" t="str">
            <v>フローリング</v>
          </cell>
          <cell r="V170" t="str">
            <v xml:space="preserve">ユニ        </v>
          </cell>
          <cell r="W170" t="str">
            <v xml:space="preserve">無塗装      </v>
          </cell>
          <cell r="X170">
            <v>1820</v>
          </cell>
          <cell r="Y170">
            <v>15</v>
          </cell>
          <cell r="Z170">
            <v>120</v>
          </cell>
          <cell r="AA170">
            <v>283</v>
          </cell>
        </row>
        <row r="171">
          <cell r="Q171" t="str">
            <v>ＤＺ　　　　　　　　ＣＤ　　　　クリ　　　　フローリングユニ        オイル仕上  182015120</v>
          </cell>
          <cell r="R171" t="str">
            <v>ＤＺ　　　　　　　　</v>
          </cell>
          <cell r="S171" t="str">
            <v>ＣＤ　　　　</v>
          </cell>
          <cell r="T171" t="str">
            <v>クリ　　　　</v>
          </cell>
          <cell r="U171" t="str">
            <v>フローリング</v>
          </cell>
          <cell r="V171" t="str">
            <v xml:space="preserve">ユニ        </v>
          </cell>
          <cell r="W171" t="str">
            <v xml:space="preserve">オイル仕上  </v>
          </cell>
          <cell r="X171">
            <v>1820</v>
          </cell>
          <cell r="Y171">
            <v>15</v>
          </cell>
          <cell r="Z171">
            <v>120</v>
          </cell>
          <cell r="AA171">
            <v>400</v>
          </cell>
        </row>
        <row r="172">
          <cell r="Q172" t="str">
            <v>ＤＺ　　　　　　　　ＣＤ　　　　アンティクリフローリングユニ        春風ココナツ18201590</v>
          </cell>
          <cell r="R172" t="str">
            <v>ＤＺ　　　　　　　　</v>
          </cell>
          <cell r="S172" t="str">
            <v>ＣＤ　　　　</v>
          </cell>
          <cell r="T172" t="str">
            <v>アンティクリ</v>
          </cell>
          <cell r="U172" t="str">
            <v>フローリング</v>
          </cell>
          <cell r="V172" t="str">
            <v xml:space="preserve">ユニ        </v>
          </cell>
          <cell r="W172" t="str">
            <v>春風ココナツ</v>
          </cell>
          <cell r="X172">
            <v>1820</v>
          </cell>
          <cell r="Y172">
            <v>15</v>
          </cell>
          <cell r="Z172">
            <v>90</v>
          </cell>
          <cell r="AA172">
            <v>111.5</v>
          </cell>
        </row>
        <row r="173">
          <cell r="Q173" t="str">
            <v>　　　　　　</v>
          </cell>
          <cell r="S173" t="str">
            <v>　　　　　　</v>
          </cell>
        </row>
        <row r="174">
          <cell r="Q174" t="str">
            <v>在庫状況表：フローリング</v>
          </cell>
          <cell r="S174" t="str">
            <v>在庫状況表</v>
          </cell>
          <cell r="V174" t="str">
            <v>：フローリング</v>
          </cell>
        </row>
        <row r="175">
          <cell r="Q175" t="str">
            <v>ﾏｰｸ品名タイプ塗装サイズ</v>
          </cell>
          <cell r="R175" t="str">
            <v>ﾏｰｸ</v>
          </cell>
          <cell r="S175" t="str">
            <v>品名</v>
          </cell>
          <cell r="V175" t="str">
            <v>タイプ</v>
          </cell>
          <cell r="W175" t="str">
            <v>塗装</v>
          </cell>
          <cell r="X175" t="str">
            <v>サイズ</v>
          </cell>
        </row>
        <row r="176">
          <cell r="Q176" t="str">
            <v>ＳＥ　　　　　　　　　　　　　　Ｒパイン　　フローリング            オイル仕上  192015112</v>
          </cell>
          <cell r="R176" t="str">
            <v>ＳＥ　　　　　　　　</v>
          </cell>
          <cell r="S176" t="str">
            <v>　　　　　　</v>
          </cell>
          <cell r="T176" t="str">
            <v>Ｒパイン　　</v>
          </cell>
          <cell r="U176" t="str">
            <v>フローリング</v>
          </cell>
          <cell r="V176" t="str">
            <v xml:space="preserve">            </v>
          </cell>
          <cell r="W176" t="str">
            <v xml:space="preserve">オイル仕上  </v>
          </cell>
          <cell r="X176">
            <v>1920</v>
          </cell>
          <cell r="Y176">
            <v>15</v>
          </cell>
          <cell r="Z176">
            <v>112</v>
          </cell>
          <cell r="AA176">
            <v>219.5</v>
          </cell>
        </row>
        <row r="177">
          <cell r="Q177" t="str">
            <v>ＳＥ　　　　　　　　　　　　　　Ｒパイン　　フローリング            オイル仕上  385015112</v>
          </cell>
          <cell r="R177" t="str">
            <v>ＳＥ　　　　　　　　</v>
          </cell>
          <cell r="S177" t="str">
            <v>　　　　　　</v>
          </cell>
          <cell r="T177" t="str">
            <v>Ｒパイン　　</v>
          </cell>
          <cell r="U177" t="str">
            <v>フローリング</v>
          </cell>
          <cell r="V177" t="str">
            <v xml:space="preserve">            </v>
          </cell>
          <cell r="W177" t="str">
            <v xml:space="preserve">オイル仕上  </v>
          </cell>
          <cell r="X177">
            <v>3850</v>
          </cell>
          <cell r="Y177">
            <v>15</v>
          </cell>
          <cell r="Z177">
            <v>112</v>
          </cell>
          <cell r="AA177">
            <v>631</v>
          </cell>
        </row>
        <row r="178">
          <cell r="Q178" t="str">
            <v>ＪＡ　　　　　　　　　　　　　　Ｒパイン　　フローリング            無塗装      191015112</v>
          </cell>
          <cell r="R178" t="str">
            <v>ＪＡ　　　　　　　　</v>
          </cell>
          <cell r="S178" t="str">
            <v>　　　　　　</v>
          </cell>
          <cell r="T178" t="str">
            <v>Ｒパイン　　</v>
          </cell>
          <cell r="U178" t="str">
            <v>フローリング</v>
          </cell>
          <cell r="V178" t="str">
            <v xml:space="preserve">            </v>
          </cell>
          <cell r="W178" t="str">
            <v xml:space="preserve">無塗装      </v>
          </cell>
          <cell r="X178">
            <v>1910</v>
          </cell>
          <cell r="Y178">
            <v>15</v>
          </cell>
          <cell r="Z178">
            <v>112</v>
          </cell>
          <cell r="AA178">
            <v>2.5</v>
          </cell>
        </row>
        <row r="179">
          <cell r="Q179" t="str">
            <v>ＯＵ                　　　　　　Ｒパイン　　フローリング            無塗装      182015112</v>
          </cell>
          <cell r="R179" t="str">
            <v xml:space="preserve">ＯＵ                </v>
          </cell>
          <cell r="S179" t="str">
            <v>　　　　　　</v>
          </cell>
          <cell r="T179" t="str">
            <v>Ｒパイン　　</v>
          </cell>
          <cell r="U179" t="str">
            <v>フローリング</v>
          </cell>
          <cell r="V179" t="str">
            <v xml:space="preserve">            </v>
          </cell>
          <cell r="W179" t="str">
            <v xml:space="preserve">無塗装      </v>
          </cell>
          <cell r="X179">
            <v>1820</v>
          </cell>
          <cell r="Y179">
            <v>15</v>
          </cell>
          <cell r="Z179">
            <v>112</v>
          </cell>
          <cell r="AA179">
            <v>656.5</v>
          </cell>
        </row>
        <row r="180">
          <cell r="Q180" t="str">
            <v>Ａ　　　　　　　　　　　　　　　Ｒパイン　　フローリング            無塗装      385015119</v>
          </cell>
          <cell r="R180" t="str">
            <v>Ａ　　　　　　　　　</v>
          </cell>
          <cell r="S180" t="str">
            <v>　　　　　　</v>
          </cell>
          <cell r="T180" t="str">
            <v>Ｒパイン　　</v>
          </cell>
          <cell r="U180" t="str">
            <v>フローリング</v>
          </cell>
          <cell r="V180" t="str">
            <v xml:space="preserve">            </v>
          </cell>
          <cell r="W180" t="str">
            <v xml:space="preserve">無塗装      </v>
          </cell>
          <cell r="X180">
            <v>3850</v>
          </cell>
          <cell r="Y180">
            <v>15</v>
          </cell>
          <cell r="Z180">
            <v>119</v>
          </cell>
          <cell r="AA180">
            <v>2681</v>
          </cell>
        </row>
        <row r="181">
          <cell r="Q181" t="str">
            <v>Ａ　　　　　　　　　　　　　　　Ｒパイン　　フローリング            無塗装      385021144</v>
          </cell>
          <cell r="R181" t="str">
            <v>Ａ　　　　　　　　　</v>
          </cell>
          <cell r="S181" t="str">
            <v>　　　　　　</v>
          </cell>
          <cell r="T181" t="str">
            <v>Ｒパイン　　</v>
          </cell>
          <cell r="U181" t="str">
            <v>フローリング</v>
          </cell>
          <cell r="V181" t="str">
            <v xml:space="preserve">            </v>
          </cell>
          <cell r="W181" t="str">
            <v xml:space="preserve">無塗装      </v>
          </cell>
          <cell r="X181">
            <v>3850</v>
          </cell>
          <cell r="Y181">
            <v>21</v>
          </cell>
          <cell r="Z181">
            <v>144</v>
          </cell>
          <cell r="AA181">
            <v>573</v>
          </cell>
        </row>
        <row r="182">
          <cell r="Q182" t="str">
            <v>Ａ　　　　　　　　　　　　　　　Ｒパイン　　フローリング            無塗装      385031144</v>
          </cell>
          <cell r="R182" t="str">
            <v>Ａ　　　　　　　　　</v>
          </cell>
          <cell r="S182" t="str">
            <v>　　　　　　</v>
          </cell>
          <cell r="T182" t="str">
            <v>Ｒパイン　　</v>
          </cell>
          <cell r="U182" t="str">
            <v>フローリング</v>
          </cell>
          <cell r="V182" t="str">
            <v xml:space="preserve">            </v>
          </cell>
          <cell r="W182" t="str">
            <v xml:space="preserve">無塗装      </v>
          </cell>
          <cell r="X182">
            <v>3850</v>
          </cell>
          <cell r="Y182">
            <v>31</v>
          </cell>
          <cell r="Z182">
            <v>144</v>
          </cell>
          <cell r="AA182">
            <v>188</v>
          </cell>
        </row>
        <row r="183">
          <cell r="Q183" t="str">
            <v>Ｓ　　　　　　　　　　　　　　　シベリア赤松フローリング一枚物      無塗装      182015110</v>
          </cell>
          <cell r="R183" t="str">
            <v>Ｓ　　　　　　　　　</v>
          </cell>
          <cell r="S183" t="str">
            <v>　　　　　　</v>
          </cell>
          <cell r="T183" t="str">
            <v>シベリア赤松</v>
          </cell>
          <cell r="U183" t="str">
            <v>フローリング</v>
          </cell>
          <cell r="V183" t="str">
            <v xml:space="preserve">一枚物      </v>
          </cell>
          <cell r="W183" t="str">
            <v xml:space="preserve">無塗装      </v>
          </cell>
          <cell r="X183">
            <v>1820</v>
          </cell>
          <cell r="Y183">
            <v>15</v>
          </cell>
          <cell r="Z183">
            <v>110</v>
          </cell>
          <cell r="AA183">
            <v>63</v>
          </cell>
        </row>
        <row r="184">
          <cell r="Q184" t="str">
            <v>Ｓ　　　　　　　　　　　　　　　シベリア赤松フローリング一枚物      無塗装      182018150</v>
          </cell>
          <cell r="R184" t="str">
            <v>Ｓ　　　　　　　　　</v>
          </cell>
          <cell r="S184" t="str">
            <v>　　　　　　</v>
          </cell>
          <cell r="T184" t="str">
            <v>シベリア赤松</v>
          </cell>
          <cell r="U184" t="str">
            <v>フローリング</v>
          </cell>
          <cell r="V184" t="str">
            <v xml:space="preserve">一枚物      </v>
          </cell>
          <cell r="W184" t="str">
            <v xml:space="preserve">無塗装      </v>
          </cell>
          <cell r="X184">
            <v>1820</v>
          </cell>
          <cell r="Y184">
            <v>18</v>
          </cell>
          <cell r="Z184">
            <v>150</v>
          </cell>
          <cell r="AA184">
            <v>55.5</v>
          </cell>
        </row>
        <row r="185">
          <cell r="Q185" t="str">
            <v>Ｅ　　　　　　　　　　　　　　　Ｐハート　　フローリング一枚物      無塗装      180015120</v>
          </cell>
          <cell r="R185" t="str">
            <v>Ｅ　　　　　　　　　</v>
          </cell>
          <cell r="S185" t="str">
            <v>　　　　　　</v>
          </cell>
          <cell r="T185" t="str">
            <v>Ｐハート　　</v>
          </cell>
          <cell r="U185" t="str">
            <v>フローリング</v>
          </cell>
          <cell r="V185" t="str">
            <v xml:space="preserve">一枚物      </v>
          </cell>
          <cell r="W185" t="str">
            <v xml:space="preserve">無塗装      </v>
          </cell>
          <cell r="X185">
            <v>1800</v>
          </cell>
          <cell r="Y185">
            <v>15</v>
          </cell>
          <cell r="Z185">
            <v>120</v>
          </cell>
          <cell r="AA185">
            <v>26</v>
          </cell>
        </row>
        <row r="186">
          <cell r="Q186" t="str">
            <v>ＭＡ　　　　　　　　　　　　　　Ｍチーク　　フローリングユニ        無塗装      18201590</v>
          </cell>
          <cell r="R186" t="str">
            <v>ＭＡ　　　　　　　　</v>
          </cell>
          <cell r="S186" t="str">
            <v>　　　　　　</v>
          </cell>
          <cell r="T186" t="str">
            <v>Ｍチーク　　</v>
          </cell>
          <cell r="U186" t="str">
            <v>フローリング</v>
          </cell>
          <cell r="V186" t="str">
            <v xml:space="preserve">ユニ        </v>
          </cell>
          <cell r="W186" t="str">
            <v xml:space="preserve">無塗装      </v>
          </cell>
          <cell r="X186">
            <v>1820</v>
          </cell>
          <cell r="Y186">
            <v>15</v>
          </cell>
          <cell r="Z186">
            <v>90</v>
          </cell>
          <cell r="AA186">
            <v>52</v>
          </cell>
        </row>
        <row r="187">
          <cell r="Q187" t="str">
            <v>Ｅ　　　　　　　　　　　　　　　Ｍチーク　　フローリング一枚物      無塗装      18201590</v>
          </cell>
          <cell r="R187" t="str">
            <v>Ｅ　　　　　　　　　</v>
          </cell>
          <cell r="S187" t="str">
            <v>　　　　　　</v>
          </cell>
          <cell r="T187" t="str">
            <v>Ｍチーク　　</v>
          </cell>
          <cell r="U187" t="str">
            <v>フローリング</v>
          </cell>
          <cell r="V187" t="str">
            <v xml:space="preserve">一枚物      </v>
          </cell>
          <cell r="W187" t="str">
            <v xml:space="preserve">無塗装      </v>
          </cell>
          <cell r="X187">
            <v>1820</v>
          </cell>
          <cell r="Y187">
            <v>15</v>
          </cell>
          <cell r="Z187">
            <v>90</v>
          </cell>
          <cell r="AA187">
            <v>222.5</v>
          </cell>
        </row>
        <row r="188">
          <cell r="Q188" t="str">
            <v>ＴＲ　　　　　　　　　　　　　　Ｍチーク　　フローリング一枚物      無塗装      182015120</v>
          </cell>
          <cell r="R188" t="str">
            <v>ＴＲ　　　　　　　　</v>
          </cell>
          <cell r="S188" t="str">
            <v>　　　　　　</v>
          </cell>
          <cell r="T188" t="str">
            <v>Ｍチーク　　</v>
          </cell>
          <cell r="U188" t="str">
            <v>フローリング</v>
          </cell>
          <cell r="V188" t="str">
            <v xml:space="preserve">一枚物      </v>
          </cell>
          <cell r="W188" t="str">
            <v xml:space="preserve">無塗装      </v>
          </cell>
          <cell r="X188">
            <v>1820</v>
          </cell>
          <cell r="Y188">
            <v>15</v>
          </cell>
          <cell r="Z188">
            <v>120</v>
          </cell>
          <cell r="AA188">
            <v>194</v>
          </cell>
        </row>
        <row r="189">
          <cell r="Q189" t="str">
            <v>ＴＲ　　　　　　　　　　　　　　Ｍチーク　　フローリング一枚物      無塗装      182015150</v>
          </cell>
          <cell r="R189" t="str">
            <v>ＴＲ　　　　　　　　</v>
          </cell>
          <cell r="S189" t="str">
            <v>　　　　　　</v>
          </cell>
          <cell r="T189" t="str">
            <v>Ｍチーク　　</v>
          </cell>
          <cell r="U189" t="str">
            <v>フローリング</v>
          </cell>
          <cell r="V189" t="str">
            <v xml:space="preserve">一枚物      </v>
          </cell>
          <cell r="W189" t="str">
            <v xml:space="preserve">無塗装      </v>
          </cell>
          <cell r="X189">
            <v>1820</v>
          </cell>
          <cell r="Y189">
            <v>15</v>
          </cell>
          <cell r="Z189">
            <v>150</v>
          </cell>
          <cell r="AA189">
            <v>7.5</v>
          </cell>
        </row>
        <row r="190">
          <cell r="Q190" t="str">
            <v>ＶＨ　　　　　　　　　　　　　　ＡＷナット　フローリング乱尺        無塗装      180015120</v>
          </cell>
          <cell r="R190" t="str">
            <v>ＶＨ　　　　　　　　</v>
          </cell>
          <cell r="S190" t="str">
            <v>　　　　　　</v>
          </cell>
          <cell r="T190" t="str">
            <v>ＡＷナット　</v>
          </cell>
          <cell r="U190" t="str">
            <v>フローリング</v>
          </cell>
          <cell r="V190" t="str">
            <v xml:space="preserve">乱尺        </v>
          </cell>
          <cell r="W190" t="str">
            <v xml:space="preserve">無塗装      </v>
          </cell>
          <cell r="X190">
            <v>1800</v>
          </cell>
          <cell r="Y190">
            <v>15</v>
          </cell>
          <cell r="Z190">
            <v>120</v>
          </cell>
          <cell r="AA190">
            <v>216</v>
          </cell>
        </row>
        <row r="191">
          <cell r="Q191" t="str">
            <v>ＶＨ　　　　　　　　　　　　　　ＡＷナット　フローリングユニ        無塗装      18201590</v>
          </cell>
          <cell r="R191" t="str">
            <v>ＶＨ　　　　　　　　</v>
          </cell>
          <cell r="S191" t="str">
            <v>　　　　　　</v>
          </cell>
          <cell r="T191" t="str">
            <v>ＡＷナット　</v>
          </cell>
          <cell r="U191" t="str">
            <v>フローリング</v>
          </cell>
          <cell r="V191" t="str">
            <v xml:space="preserve">ユニ        </v>
          </cell>
          <cell r="W191" t="str">
            <v xml:space="preserve">無塗装      </v>
          </cell>
          <cell r="X191">
            <v>1820</v>
          </cell>
          <cell r="Y191">
            <v>15</v>
          </cell>
          <cell r="Z191">
            <v>90</v>
          </cell>
          <cell r="AA191">
            <v>21</v>
          </cell>
        </row>
        <row r="192">
          <cell r="Q192" t="str">
            <v>ＶＨ　　　　　　　　　　　　　　ＡＷナット　フローリングユニ        オイル仕上  18201590</v>
          </cell>
          <cell r="R192" t="str">
            <v>ＶＨ　　　　　　　　</v>
          </cell>
          <cell r="S192" t="str">
            <v>　　　　　　</v>
          </cell>
          <cell r="T192" t="str">
            <v>ＡＷナット　</v>
          </cell>
          <cell r="U192" t="str">
            <v>フローリング</v>
          </cell>
          <cell r="V192" t="str">
            <v xml:space="preserve">ユニ        </v>
          </cell>
          <cell r="W192" t="str">
            <v xml:space="preserve">オイル仕上  </v>
          </cell>
          <cell r="X192">
            <v>1820</v>
          </cell>
          <cell r="Y192">
            <v>15</v>
          </cell>
          <cell r="Z192">
            <v>90</v>
          </cell>
          <cell r="AA192">
            <v>48</v>
          </cell>
        </row>
        <row r="193">
          <cell r="Q193" t="str">
            <v>ＶＩ　　　　　　　　　　　　　　ＡＷナット　フローリング一枚物      無塗装      18201590</v>
          </cell>
          <cell r="R193" t="str">
            <v>ＶＩ　　　　　　　　</v>
          </cell>
          <cell r="S193" t="str">
            <v>　　　　　　</v>
          </cell>
          <cell r="T193" t="str">
            <v>ＡＷナット　</v>
          </cell>
          <cell r="U193" t="str">
            <v>フローリング</v>
          </cell>
          <cell r="V193" t="str">
            <v xml:space="preserve">一枚物      </v>
          </cell>
          <cell r="W193" t="str">
            <v xml:space="preserve">無塗装      </v>
          </cell>
          <cell r="X193">
            <v>1820</v>
          </cell>
          <cell r="Y193">
            <v>15</v>
          </cell>
          <cell r="Z193">
            <v>90</v>
          </cell>
          <cell r="AA193">
            <v>60</v>
          </cell>
        </row>
        <row r="194">
          <cell r="Q194" t="str">
            <v>ＶＨ　　　　　　　　　　　　　　ＡＷナット　フローリング一枚物      無塗装      182015120</v>
          </cell>
          <cell r="R194" t="str">
            <v>ＶＨ　　　　　　　　</v>
          </cell>
          <cell r="S194" t="str">
            <v>　　　　　　</v>
          </cell>
          <cell r="T194" t="str">
            <v>ＡＷナット　</v>
          </cell>
          <cell r="U194" t="str">
            <v>フローリング</v>
          </cell>
          <cell r="V194" t="str">
            <v xml:space="preserve">一枚物      </v>
          </cell>
          <cell r="W194" t="str">
            <v xml:space="preserve">無塗装      </v>
          </cell>
          <cell r="X194">
            <v>1820</v>
          </cell>
          <cell r="Y194">
            <v>15</v>
          </cell>
          <cell r="Z194">
            <v>120</v>
          </cell>
          <cell r="AA194">
            <v>2</v>
          </cell>
        </row>
        <row r="195">
          <cell r="Q195" t="str">
            <v>ＪＡ　　　　　　　　Ａ　　　　　ＢＷナット　フローリングユニ        無塗装      18201590</v>
          </cell>
          <cell r="R195" t="str">
            <v>ＪＡ　　　　　　　　</v>
          </cell>
          <cell r="S195" t="str">
            <v>Ａ　　　　　</v>
          </cell>
          <cell r="T195" t="str">
            <v>ＢＷナット　</v>
          </cell>
          <cell r="U195" t="str">
            <v>フローリング</v>
          </cell>
          <cell r="V195" t="str">
            <v xml:space="preserve">ユニ        </v>
          </cell>
          <cell r="W195" t="str">
            <v xml:space="preserve">無塗装      </v>
          </cell>
          <cell r="X195">
            <v>1820</v>
          </cell>
          <cell r="Y195">
            <v>15</v>
          </cell>
          <cell r="Z195">
            <v>90</v>
          </cell>
          <cell r="AA195">
            <v>126.5</v>
          </cell>
        </row>
        <row r="196">
          <cell r="Q196" t="str">
            <v>ＪＡ　　　　　　　　Ａ　　　　　ＢＷナット　フローリングユニ        ＵＶクリア  18201590</v>
          </cell>
          <cell r="R196" t="str">
            <v>ＪＡ　　　　　　　　</v>
          </cell>
          <cell r="S196" t="str">
            <v>Ａ　　　　　</v>
          </cell>
          <cell r="T196" t="str">
            <v>ＢＷナット　</v>
          </cell>
          <cell r="U196" t="str">
            <v>フローリング</v>
          </cell>
          <cell r="V196" t="str">
            <v xml:space="preserve">ユニ        </v>
          </cell>
          <cell r="W196" t="str">
            <v xml:space="preserve">ＵＶクリア  </v>
          </cell>
          <cell r="X196">
            <v>1820</v>
          </cell>
          <cell r="Y196">
            <v>15</v>
          </cell>
          <cell r="Z196">
            <v>90</v>
          </cell>
          <cell r="AA196">
            <v>163</v>
          </cell>
        </row>
        <row r="197">
          <cell r="Q197" t="str">
            <v>ＪＡ　　　　　　　　Ａ　　　　　ＢＷナット　フローリングユニ        無塗装      182015120</v>
          </cell>
          <cell r="R197" t="str">
            <v>ＪＡ　　　　　　　　</v>
          </cell>
          <cell r="S197" t="str">
            <v>Ａ　　　　　</v>
          </cell>
          <cell r="T197" t="str">
            <v>ＢＷナット　</v>
          </cell>
          <cell r="U197" t="str">
            <v>フローリング</v>
          </cell>
          <cell r="V197" t="str">
            <v xml:space="preserve">ユニ        </v>
          </cell>
          <cell r="W197" t="str">
            <v xml:space="preserve">無塗装      </v>
          </cell>
          <cell r="X197">
            <v>1820</v>
          </cell>
          <cell r="Y197">
            <v>15</v>
          </cell>
          <cell r="Z197">
            <v>120</v>
          </cell>
          <cell r="AA197">
            <v>63</v>
          </cell>
        </row>
        <row r="198">
          <cell r="Q198" t="str">
            <v>ＪＡ　　　　　　　　Ａ　　　　　ＢＷナット　フローリング一枚物      無塗装      18201590</v>
          </cell>
          <cell r="R198" t="str">
            <v>ＪＡ　　　　　　　　</v>
          </cell>
          <cell r="S198" t="str">
            <v>Ａ　　　　　</v>
          </cell>
          <cell r="T198" t="str">
            <v>ＢＷナット　</v>
          </cell>
          <cell r="U198" t="str">
            <v>フローリング</v>
          </cell>
          <cell r="V198" t="str">
            <v xml:space="preserve">一枚物      </v>
          </cell>
          <cell r="W198" t="str">
            <v xml:space="preserve">無塗装      </v>
          </cell>
          <cell r="X198">
            <v>1820</v>
          </cell>
          <cell r="Y198">
            <v>15</v>
          </cell>
          <cell r="Z198">
            <v>90</v>
          </cell>
          <cell r="AA198">
            <v>53.5</v>
          </cell>
        </row>
        <row r="199">
          <cell r="Q199" t="str">
            <v>ＪＡ　　　　　　　　Ａ　　　　　ＢＷナット　フローリング一枚物      無塗装      182015120</v>
          </cell>
          <cell r="R199" t="str">
            <v>ＪＡ　　　　　　　　</v>
          </cell>
          <cell r="S199" t="str">
            <v>Ａ　　　　　</v>
          </cell>
          <cell r="T199" t="str">
            <v>ＢＷナット　</v>
          </cell>
          <cell r="U199" t="str">
            <v>フローリング</v>
          </cell>
          <cell r="V199" t="str">
            <v xml:space="preserve">一枚物      </v>
          </cell>
          <cell r="W199" t="str">
            <v xml:space="preserve">無塗装      </v>
          </cell>
          <cell r="X199">
            <v>1820</v>
          </cell>
          <cell r="Y199">
            <v>15</v>
          </cell>
          <cell r="Z199">
            <v>120</v>
          </cell>
          <cell r="AA199">
            <v>0</v>
          </cell>
        </row>
        <row r="200">
          <cell r="Q200" t="str">
            <v>ＪＡ　　　　　　　　Ｂ　　　　　ＢＷナット　フローリングユニ        無塗装      18201590</v>
          </cell>
          <cell r="R200" t="str">
            <v>ＪＡ　　　　　　　　</v>
          </cell>
          <cell r="S200" t="str">
            <v>Ｂ　　　　　</v>
          </cell>
          <cell r="T200" t="str">
            <v>ＢＷナット　</v>
          </cell>
          <cell r="U200" t="str">
            <v>フローリング</v>
          </cell>
          <cell r="V200" t="str">
            <v xml:space="preserve">ユニ        </v>
          </cell>
          <cell r="W200" t="str">
            <v xml:space="preserve">無塗装      </v>
          </cell>
          <cell r="X200">
            <v>1820</v>
          </cell>
          <cell r="Y200">
            <v>15</v>
          </cell>
          <cell r="Z200">
            <v>90</v>
          </cell>
          <cell r="AA200">
            <v>196.5</v>
          </cell>
        </row>
        <row r="201">
          <cell r="Q201" t="str">
            <v>ＪＡ　　　　　　　　Ｂ　　　　　ＢＷナット　フローリングユニ        ＵＶクリア  18201590</v>
          </cell>
          <cell r="R201" t="str">
            <v>ＪＡ　　　　　　　　</v>
          </cell>
          <cell r="S201" t="str">
            <v>Ｂ　　　　　</v>
          </cell>
          <cell r="T201" t="str">
            <v>ＢＷナット　</v>
          </cell>
          <cell r="U201" t="str">
            <v>フローリング</v>
          </cell>
          <cell r="V201" t="str">
            <v xml:space="preserve">ユニ        </v>
          </cell>
          <cell r="W201" t="str">
            <v xml:space="preserve">ＵＶクリア  </v>
          </cell>
          <cell r="X201">
            <v>1820</v>
          </cell>
          <cell r="Y201">
            <v>15</v>
          </cell>
          <cell r="Z201">
            <v>90</v>
          </cell>
          <cell r="AA201">
            <v>210.5</v>
          </cell>
        </row>
        <row r="202">
          <cell r="Q202" t="str">
            <v>ＪＡ　　　　　　　　Ｂ　　　　　ＢＷナット　フローリングユニ        無塗装      182015120</v>
          </cell>
          <cell r="R202" t="str">
            <v>ＪＡ　　　　　　　　</v>
          </cell>
          <cell r="S202" t="str">
            <v>Ｂ　　　　　</v>
          </cell>
          <cell r="T202" t="str">
            <v>ＢＷナット　</v>
          </cell>
          <cell r="U202" t="str">
            <v>フローリング</v>
          </cell>
          <cell r="V202" t="str">
            <v xml:space="preserve">ユニ        </v>
          </cell>
          <cell r="W202" t="str">
            <v xml:space="preserve">無塗装      </v>
          </cell>
          <cell r="X202">
            <v>1820</v>
          </cell>
          <cell r="Y202">
            <v>15</v>
          </cell>
          <cell r="Z202">
            <v>120</v>
          </cell>
          <cell r="AA202">
            <v>185</v>
          </cell>
        </row>
        <row r="203">
          <cell r="Q203" t="str">
            <v>ＪＡ　　　　　　　　Ｂ　　　　　ＢＷナット　フローリング一枚物      無塗装      18201590</v>
          </cell>
          <cell r="R203" t="str">
            <v>ＪＡ　　　　　　　　</v>
          </cell>
          <cell r="S203" t="str">
            <v>Ｂ　　　　　</v>
          </cell>
          <cell r="T203" t="str">
            <v>ＢＷナット　</v>
          </cell>
          <cell r="U203" t="str">
            <v>フローリング</v>
          </cell>
          <cell r="V203" t="str">
            <v xml:space="preserve">一枚物      </v>
          </cell>
          <cell r="W203" t="str">
            <v xml:space="preserve">無塗装      </v>
          </cell>
          <cell r="X203">
            <v>1820</v>
          </cell>
          <cell r="Y203">
            <v>15</v>
          </cell>
          <cell r="Z203">
            <v>90</v>
          </cell>
          <cell r="AA203">
            <v>129.5</v>
          </cell>
        </row>
        <row r="204">
          <cell r="Q204" t="str">
            <v>ＪＡ　　　　　　　　Ｂ　　　　　ＢＷナット　フローリング一枚物      無塗装      182015120</v>
          </cell>
          <cell r="R204" t="str">
            <v>ＪＡ　　　　　　　　</v>
          </cell>
          <cell r="S204" t="str">
            <v>Ｂ　　　　　</v>
          </cell>
          <cell r="T204" t="str">
            <v>ＢＷナット　</v>
          </cell>
          <cell r="U204" t="str">
            <v>フローリング</v>
          </cell>
          <cell r="V204" t="str">
            <v xml:space="preserve">一枚物      </v>
          </cell>
          <cell r="W204" t="str">
            <v xml:space="preserve">無塗装      </v>
          </cell>
          <cell r="X204">
            <v>1820</v>
          </cell>
          <cell r="Y204">
            <v>15</v>
          </cell>
          <cell r="Z204">
            <v>120</v>
          </cell>
          <cell r="AA204">
            <v>60</v>
          </cell>
        </row>
        <row r="205">
          <cell r="Q205" t="str">
            <v>ＪＡ　　　　　　　　　　　　　　ＢＷナット　フローリング４ＰＦＪＬ  オイル仕上  182015150</v>
          </cell>
          <cell r="R205" t="str">
            <v>ＪＡ　　　　　　　　</v>
          </cell>
          <cell r="S205" t="str">
            <v>　　　　　　</v>
          </cell>
          <cell r="T205" t="str">
            <v>ＢＷナット　</v>
          </cell>
          <cell r="U205" t="str">
            <v>フローリング</v>
          </cell>
          <cell r="V205" t="str">
            <v xml:space="preserve">４ＰＦＪＬ  </v>
          </cell>
          <cell r="W205" t="str">
            <v xml:space="preserve">オイル仕上  </v>
          </cell>
          <cell r="X205">
            <v>1820</v>
          </cell>
          <cell r="Y205">
            <v>15</v>
          </cell>
          <cell r="Z205">
            <v>150</v>
          </cell>
          <cell r="AA205">
            <v>0</v>
          </cell>
        </row>
        <row r="206">
          <cell r="Q206" t="str">
            <v>ＪＡ　　　　　　　　　　　　　　ＢＷナット　フローリングユニ        オイル仕上  18201590</v>
          </cell>
          <cell r="R206" t="str">
            <v>ＪＡ　　　　　　　　</v>
          </cell>
          <cell r="S206" t="str">
            <v>　　　　　　</v>
          </cell>
          <cell r="T206" t="str">
            <v>ＢＷナット　</v>
          </cell>
          <cell r="U206" t="str">
            <v>フローリング</v>
          </cell>
          <cell r="V206" t="str">
            <v xml:space="preserve">ユニ        </v>
          </cell>
          <cell r="W206" t="str">
            <v xml:space="preserve">オイル仕上  </v>
          </cell>
          <cell r="X206">
            <v>1820</v>
          </cell>
          <cell r="Y206">
            <v>15</v>
          </cell>
          <cell r="Z206">
            <v>90</v>
          </cell>
          <cell r="AA206">
            <v>153.5</v>
          </cell>
        </row>
        <row r="207">
          <cell r="Q207" t="str">
            <v>ＪＡ　　　　　　　　　　　　　　ＢＷナット　フローリングユニ        オイル仕上  182015120</v>
          </cell>
          <cell r="R207" t="str">
            <v>ＪＡ　　　　　　　　</v>
          </cell>
          <cell r="S207" t="str">
            <v>　　　　　　</v>
          </cell>
          <cell r="T207" t="str">
            <v>ＢＷナット　</v>
          </cell>
          <cell r="U207" t="str">
            <v>フローリング</v>
          </cell>
          <cell r="V207" t="str">
            <v xml:space="preserve">ユニ        </v>
          </cell>
          <cell r="W207" t="str">
            <v xml:space="preserve">オイル仕上  </v>
          </cell>
          <cell r="X207">
            <v>1820</v>
          </cell>
          <cell r="Y207">
            <v>15</v>
          </cell>
          <cell r="Z207">
            <v>120</v>
          </cell>
          <cell r="AA207">
            <v>790</v>
          </cell>
        </row>
        <row r="208">
          <cell r="Q208" t="str">
            <v>ＪＡ　　　　　　　　ＡＳ　　　　ＢＷナット　フローリングヘリンボーン無塗装      4201560</v>
          </cell>
          <cell r="R208" t="str">
            <v>ＪＡ　　　　　　　　</v>
          </cell>
          <cell r="S208" t="str">
            <v>ＡＳ　　　　</v>
          </cell>
          <cell r="T208" t="str">
            <v>ＢＷナット　</v>
          </cell>
          <cell r="U208" t="str">
            <v>フローリング</v>
          </cell>
          <cell r="V208" t="str">
            <v>ヘリンボーン</v>
          </cell>
          <cell r="W208" t="str">
            <v xml:space="preserve">無塗装      </v>
          </cell>
          <cell r="X208">
            <v>420</v>
          </cell>
          <cell r="Y208">
            <v>15</v>
          </cell>
          <cell r="Z208">
            <v>60</v>
          </cell>
          <cell r="AA208">
            <v>2.5</v>
          </cell>
        </row>
        <row r="209">
          <cell r="Q209" t="str">
            <v>ＪＡ　　　　　　　　Ｂ　　　　　ＢＷナット　フローリングヘリンボーン無塗装      4201560</v>
          </cell>
          <cell r="R209" t="str">
            <v>ＪＡ　　　　　　　　</v>
          </cell>
          <cell r="S209" t="str">
            <v>Ｂ　　　　　</v>
          </cell>
          <cell r="T209" t="str">
            <v>ＢＷナット　</v>
          </cell>
          <cell r="U209" t="str">
            <v>フローリング</v>
          </cell>
          <cell r="V209" t="str">
            <v>ヘリンボーン</v>
          </cell>
          <cell r="W209" t="str">
            <v xml:space="preserve">無塗装      </v>
          </cell>
          <cell r="X209">
            <v>420</v>
          </cell>
          <cell r="Y209">
            <v>15</v>
          </cell>
          <cell r="Z209">
            <v>60</v>
          </cell>
          <cell r="AA209">
            <v>6.5</v>
          </cell>
        </row>
        <row r="210">
          <cell r="Q210" t="str">
            <v>ＡＭ　　　　　　　　　　　　　　Ｂチェリー　フローリングユニ        無塗装      18201590</v>
          </cell>
          <cell r="R210" t="str">
            <v>ＡＭ　　　　　　　　</v>
          </cell>
          <cell r="S210" t="str">
            <v>　　　　　　</v>
          </cell>
          <cell r="T210" t="str">
            <v>Ｂチェリー　</v>
          </cell>
          <cell r="U210" t="str">
            <v>フローリング</v>
          </cell>
          <cell r="V210" t="str">
            <v xml:space="preserve">ユニ        </v>
          </cell>
          <cell r="W210" t="str">
            <v xml:space="preserve">無塗装      </v>
          </cell>
          <cell r="X210">
            <v>1820</v>
          </cell>
          <cell r="Y210">
            <v>15</v>
          </cell>
          <cell r="Z210">
            <v>90</v>
          </cell>
          <cell r="AA210">
            <v>101</v>
          </cell>
        </row>
        <row r="211">
          <cell r="Q211" t="str">
            <v>ＦＯ　　　　　　　　　　　　　　Ｂチェリー　フローリングユニ        無塗装      182015120</v>
          </cell>
          <cell r="R211" t="str">
            <v>ＦＯ　　　　　　　　</v>
          </cell>
          <cell r="S211" t="str">
            <v>　　　　　　</v>
          </cell>
          <cell r="T211" t="str">
            <v>Ｂチェリー　</v>
          </cell>
          <cell r="U211" t="str">
            <v>フローリング</v>
          </cell>
          <cell r="V211" t="str">
            <v xml:space="preserve">ユニ        </v>
          </cell>
          <cell r="W211" t="str">
            <v xml:space="preserve">無塗装      </v>
          </cell>
          <cell r="X211">
            <v>1820</v>
          </cell>
          <cell r="Y211">
            <v>15</v>
          </cell>
          <cell r="Z211">
            <v>120</v>
          </cell>
          <cell r="AA211">
            <v>18</v>
          </cell>
        </row>
        <row r="212">
          <cell r="Q212" t="str">
            <v>ＫＪ　　　　　　　　　　　　　　メルバウ　　フローリングユニ        無塗装      18201590</v>
          </cell>
          <cell r="R212" t="str">
            <v>ＫＪ　　　　　　　　</v>
          </cell>
          <cell r="S212" t="str">
            <v>　　　　　　</v>
          </cell>
          <cell r="T212" t="str">
            <v>メルバウ　　</v>
          </cell>
          <cell r="U212" t="str">
            <v>フローリング</v>
          </cell>
          <cell r="V212" t="str">
            <v xml:space="preserve">ユニ        </v>
          </cell>
          <cell r="W212" t="str">
            <v xml:space="preserve">無塗装      </v>
          </cell>
          <cell r="X212">
            <v>1820</v>
          </cell>
          <cell r="Y212">
            <v>15</v>
          </cell>
          <cell r="Z212">
            <v>90</v>
          </cell>
          <cell r="AA212">
            <v>64</v>
          </cell>
        </row>
        <row r="213">
          <cell r="Q213" t="str">
            <v>ＫＪ　　　　　　　　　　　　　　メルバウ　　フローリングユニ        クリア      18201590</v>
          </cell>
          <cell r="R213" t="str">
            <v>ＫＪ　　　　　　　　</v>
          </cell>
          <cell r="S213" t="str">
            <v>　　　　　　</v>
          </cell>
          <cell r="T213" t="str">
            <v>メルバウ　　</v>
          </cell>
          <cell r="U213" t="str">
            <v>フローリング</v>
          </cell>
          <cell r="V213" t="str">
            <v xml:space="preserve">ユニ        </v>
          </cell>
          <cell r="W213" t="str">
            <v xml:space="preserve">クリア      </v>
          </cell>
          <cell r="X213">
            <v>1820</v>
          </cell>
          <cell r="Y213">
            <v>15</v>
          </cell>
          <cell r="Z213">
            <v>90</v>
          </cell>
          <cell r="AA213">
            <v>41</v>
          </cell>
        </row>
        <row r="214">
          <cell r="Q214" t="str">
            <v>ＫＪ　　　　　　　　　　　　　　メルバウ　　フローリング一枚物      無塗装      182015150</v>
          </cell>
          <cell r="R214" t="str">
            <v>ＫＪ　　　　　　　　</v>
          </cell>
          <cell r="S214" t="str">
            <v>　　　　　　</v>
          </cell>
          <cell r="T214" t="str">
            <v>メルバウ　　</v>
          </cell>
          <cell r="U214" t="str">
            <v>フローリング</v>
          </cell>
          <cell r="V214" t="str">
            <v xml:space="preserve">一枚物      </v>
          </cell>
          <cell r="W214" t="str">
            <v xml:space="preserve">無塗装      </v>
          </cell>
          <cell r="X214">
            <v>1820</v>
          </cell>
          <cell r="Y214">
            <v>15</v>
          </cell>
          <cell r="Z214">
            <v>150</v>
          </cell>
          <cell r="AA214">
            <v>304.5</v>
          </cell>
        </row>
        <row r="215">
          <cell r="Q215" t="str">
            <v>ＪＡ　　　　　　　　Ａ　　　　　ケヤキ　　　フローリングユニ        無塗装      18201590</v>
          </cell>
          <cell r="R215" t="str">
            <v>ＪＡ　　　　　　　　</v>
          </cell>
          <cell r="S215" t="str">
            <v>Ａ　　　　　</v>
          </cell>
          <cell r="T215" t="str">
            <v>ケヤキ　　　</v>
          </cell>
          <cell r="U215" t="str">
            <v>フローリング</v>
          </cell>
          <cell r="V215" t="str">
            <v xml:space="preserve">ユニ        </v>
          </cell>
          <cell r="W215" t="str">
            <v xml:space="preserve">無塗装      </v>
          </cell>
          <cell r="X215">
            <v>1820</v>
          </cell>
          <cell r="Y215">
            <v>15</v>
          </cell>
          <cell r="Z215">
            <v>90</v>
          </cell>
          <cell r="AA215">
            <v>1.5</v>
          </cell>
        </row>
        <row r="216">
          <cell r="Q216" t="str">
            <v>ＪＡ　　　　　　　　　　　　　　ケヤキ　　　フローリングユニ        クリア      18201590</v>
          </cell>
          <cell r="R216" t="str">
            <v>ＪＡ　　　　　　　　</v>
          </cell>
          <cell r="S216" t="str">
            <v>　　　　　　</v>
          </cell>
          <cell r="T216" t="str">
            <v>ケヤキ　　　</v>
          </cell>
          <cell r="U216" t="str">
            <v>フローリング</v>
          </cell>
          <cell r="V216" t="str">
            <v xml:space="preserve">ユニ        </v>
          </cell>
          <cell r="W216" t="str">
            <v xml:space="preserve">クリア      </v>
          </cell>
          <cell r="X216">
            <v>1820</v>
          </cell>
          <cell r="Y216">
            <v>15</v>
          </cell>
          <cell r="Z216">
            <v>90</v>
          </cell>
          <cell r="AA216">
            <v>3.5</v>
          </cell>
        </row>
        <row r="217">
          <cell r="Q217" t="str">
            <v>ＪＡ　　　　　　　　　　　　　　ケヤキ　　　フローリングユニ        クリア      182015120</v>
          </cell>
          <cell r="R217" t="str">
            <v>ＪＡ　　　　　　　　</v>
          </cell>
          <cell r="S217" t="str">
            <v>　　　　　　</v>
          </cell>
          <cell r="T217" t="str">
            <v>ケヤキ　　　</v>
          </cell>
          <cell r="U217" t="str">
            <v>フローリング</v>
          </cell>
          <cell r="V217" t="str">
            <v xml:space="preserve">ユニ        </v>
          </cell>
          <cell r="W217" t="str">
            <v xml:space="preserve">クリア      </v>
          </cell>
          <cell r="X217">
            <v>1820</v>
          </cell>
          <cell r="Y217">
            <v>15</v>
          </cell>
          <cell r="Z217">
            <v>120</v>
          </cell>
          <cell r="AA217">
            <v>32</v>
          </cell>
        </row>
        <row r="218">
          <cell r="Q218" t="str">
            <v>Ｓ　　　　　　　　　ＢＣ　　　　ナラ　　　　フローリング三層のこめ  無塗装      182015150</v>
          </cell>
          <cell r="R218" t="str">
            <v>Ｓ　　　　　　　　　</v>
          </cell>
          <cell r="S218" t="str">
            <v>ＢＣ　　　　</v>
          </cell>
          <cell r="T218" t="str">
            <v>ナラ　　　　</v>
          </cell>
          <cell r="U218" t="str">
            <v>フローリング</v>
          </cell>
          <cell r="V218" t="str">
            <v xml:space="preserve">三層のこめ  </v>
          </cell>
          <cell r="W218" t="str">
            <v xml:space="preserve">無塗装      </v>
          </cell>
          <cell r="X218">
            <v>1820</v>
          </cell>
          <cell r="Y218">
            <v>15</v>
          </cell>
          <cell r="Z218">
            <v>150</v>
          </cell>
          <cell r="AA218">
            <v>21.5</v>
          </cell>
        </row>
        <row r="219">
          <cell r="Q219" t="str">
            <v>Ｓ　　　　　　　　　　　　　　　ナラ　　　　フローリング三層フラット無塗装      182015150</v>
          </cell>
          <cell r="R219" t="str">
            <v>Ｓ　　　　　　　　　</v>
          </cell>
          <cell r="S219" t="str">
            <v>　　　　　　</v>
          </cell>
          <cell r="T219" t="str">
            <v>ナラ　　　　</v>
          </cell>
          <cell r="U219" t="str">
            <v>フローリング</v>
          </cell>
          <cell r="V219" t="str">
            <v>三層フラット</v>
          </cell>
          <cell r="W219" t="str">
            <v xml:space="preserve">無塗装      </v>
          </cell>
          <cell r="X219">
            <v>1820</v>
          </cell>
          <cell r="Y219">
            <v>15</v>
          </cell>
          <cell r="Z219">
            <v>150</v>
          </cell>
          <cell r="AA219">
            <v>108.5</v>
          </cell>
        </row>
        <row r="220">
          <cell r="Q220" t="str">
            <v>Ｓ　　　　　　　　　　　　　　　ナラ　　　　フローリング三層フラットオイル仕上  182015150</v>
          </cell>
          <cell r="R220" t="str">
            <v>Ｓ　　　　　　　　　</v>
          </cell>
          <cell r="S220" t="str">
            <v>　　　　　　</v>
          </cell>
          <cell r="T220" t="str">
            <v>ナラ　　　　</v>
          </cell>
          <cell r="U220" t="str">
            <v>フローリング</v>
          </cell>
          <cell r="V220" t="str">
            <v>三層フラット</v>
          </cell>
          <cell r="W220" t="str">
            <v xml:space="preserve">オイル仕上  </v>
          </cell>
          <cell r="X220">
            <v>1820</v>
          </cell>
          <cell r="Y220">
            <v>15</v>
          </cell>
          <cell r="Z220">
            <v>150</v>
          </cell>
          <cell r="AA220">
            <v>167</v>
          </cell>
        </row>
        <row r="221">
          <cell r="Q221" t="str">
            <v>Ｓ　　　　　　　　　　　　　　　ナラ　　　　フローリング三層フラットクリア      182015150</v>
          </cell>
          <cell r="R221" t="str">
            <v>Ｓ　　　　　　　　　</v>
          </cell>
          <cell r="S221" t="str">
            <v>　　　　　　</v>
          </cell>
          <cell r="T221" t="str">
            <v>ナラ　　　　</v>
          </cell>
          <cell r="U221" t="str">
            <v>フローリング</v>
          </cell>
          <cell r="V221" t="str">
            <v>三層フラット</v>
          </cell>
          <cell r="W221" t="str">
            <v xml:space="preserve">クリア      </v>
          </cell>
          <cell r="X221">
            <v>1820</v>
          </cell>
          <cell r="Y221">
            <v>15</v>
          </cell>
          <cell r="Z221">
            <v>150</v>
          </cell>
          <cell r="AA221">
            <v>246.5</v>
          </cell>
        </row>
        <row r="222">
          <cell r="Q222" t="str">
            <v>Ｓ　　　　　　　　　ＣＤ　　　　ナラ　　　　フローリング三層フラット無塗装      182015189</v>
          </cell>
          <cell r="R222" t="str">
            <v>Ｓ　　　　　　　　　</v>
          </cell>
          <cell r="S222" t="str">
            <v>ＣＤ　　　　</v>
          </cell>
          <cell r="T222" t="str">
            <v>ナラ　　　　</v>
          </cell>
          <cell r="U222" t="str">
            <v>フローリング</v>
          </cell>
          <cell r="V222" t="str">
            <v>三層フラット</v>
          </cell>
          <cell r="W222" t="str">
            <v xml:space="preserve">無塗装      </v>
          </cell>
          <cell r="X222">
            <v>1820</v>
          </cell>
          <cell r="Y222">
            <v>15</v>
          </cell>
          <cell r="Z222">
            <v>189</v>
          </cell>
          <cell r="AA222">
            <v>311</v>
          </cell>
        </row>
        <row r="223">
          <cell r="Q223" t="str">
            <v>Ｓ　　　　　　　　　ＣＤ　　　　ナラ　　　　フローリング三層フラットオイル仕上  182015189</v>
          </cell>
          <cell r="R223" t="str">
            <v>Ｓ　　　　　　　　　</v>
          </cell>
          <cell r="S223" t="str">
            <v>ＣＤ　　　　</v>
          </cell>
          <cell r="T223" t="str">
            <v>ナラ　　　　</v>
          </cell>
          <cell r="U223" t="str">
            <v>フローリング</v>
          </cell>
          <cell r="V223" t="str">
            <v>三層フラット</v>
          </cell>
          <cell r="W223" t="str">
            <v xml:space="preserve">オイル仕上  </v>
          </cell>
          <cell r="X223">
            <v>1820</v>
          </cell>
          <cell r="Y223">
            <v>15</v>
          </cell>
          <cell r="Z223">
            <v>189</v>
          </cell>
          <cell r="AA223">
            <v>0</v>
          </cell>
        </row>
        <row r="224">
          <cell r="Q224" t="str">
            <v>Ｓ　　　　　　　　　　　　　　　Ｍチーク　　フローリング三層        無塗装      182015150</v>
          </cell>
          <cell r="R224" t="str">
            <v>Ｓ　　　　　　　　　</v>
          </cell>
          <cell r="S224" t="str">
            <v>　　　　　　</v>
          </cell>
          <cell r="T224" t="str">
            <v>Ｍチーク　　</v>
          </cell>
          <cell r="U224" t="str">
            <v>フローリング</v>
          </cell>
          <cell r="V224" t="str">
            <v xml:space="preserve">三層        </v>
          </cell>
          <cell r="W224" t="str">
            <v xml:space="preserve">無塗装      </v>
          </cell>
          <cell r="X224">
            <v>1820</v>
          </cell>
          <cell r="Y224">
            <v>15</v>
          </cell>
          <cell r="Z224">
            <v>150</v>
          </cell>
          <cell r="AA224">
            <v>20</v>
          </cell>
        </row>
        <row r="225">
          <cell r="Q225" t="str">
            <v>Ｓ　　　　　　　　　　　　　　　Ｍチーク　　フローリング三層        オイル仕上  182015150</v>
          </cell>
          <cell r="R225" t="str">
            <v>Ｓ　　　　　　　　　</v>
          </cell>
          <cell r="S225" t="str">
            <v>　　　　　　</v>
          </cell>
          <cell r="T225" t="str">
            <v>Ｍチーク　　</v>
          </cell>
          <cell r="U225" t="str">
            <v>フローリング</v>
          </cell>
          <cell r="V225" t="str">
            <v xml:space="preserve">三層        </v>
          </cell>
          <cell r="W225" t="str">
            <v xml:space="preserve">オイル仕上  </v>
          </cell>
          <cell r="X225">
            <v>1820</v>
          </cell>
          <cell r="Y225">
            <v>15</v>
          </cell>
          <cell r="Z225">
            <v>150</v>
          </cell>
          <cell r="AA225">
            <v>9.5</v>
          </cell>
        </row>
        <row r="226">
          <cell r="Q226" t="str">
            <v>Ｓ　　　　　　　　　　　　　　　ＢＷナット　フローリング三層        無塗装      182015150</v>
          </cell>
          <cell r="R226" t="str">
            <v>Ｓ　　　　　　　　　</v>
          </cell>
          <cell r="S226" t="str">
            <v>　　　　　　</v>
          </cell>
          <cell r="T226" t="str">
            <v>ＢＷナット　</v>
          </cell>
          <cell r="U226" t="str">
            <v>フローリング</v>
          </cell>
          <cell r="V226" t="str">
            <v xml:space="preserve">三層        </v>
          </cell>
          <cell r="W226" t="str">
            <v xml:space="preserve">無塗装      </v>
          </cell>
          <cell r="X226">
            <v>1820</v>
          </cell>
          <cell r="Y226">
            <v>15</v>
          </cell>
          <cell r="Z226">
            <v>150</v>
          </cell>
          <cell r="AA226">
            <v>342.5</v>
          </cell>
        </row>
        <row r="227">
          <cell r="Q227" t="str">
            <v>Ｓ　　　　　　　　　　　　　　　ＢＷナット　フローリング三層        オイル仕上  182015150</v>
          </cell>
          <cell r="R227" t="str">
            <v>Ｓ　　　　　　　　　</v>
          </cell>
          <cell r="S227" t="str">
            <v>　　　　　　</v>
          </cell>
          <cell r="T227" t="str">
            <v>ＢＷナット　</v>
          </cell>
          <cell r="U227" t="str">
            <v>フローリング</v>
          </cell>
          <cell r="V227" t="str">
            <v xml:space="preserve">三層        </v>
          </cell>
          <cell r="W227" t="str">
            <v xml:space="preserve">オイル仕上  </v>
          </cell>
          <cell r="X227">
            <v>1820</v>
          </cell>
          <cell r="Y227">
            <v>15</v>
          </cell>
          <cell r="Z227">
            <v>150</v>
          </cell>
          <cell r="AA227">
            <v>220.5</v>
          </cell>
        </row>
        <row r="228">
          <cell r="Q228" t="str">
            <v>Ｓ　　　　　　　　　　　　　　　ＢＷナット　フローリング三層        クリア      182015150</v>
          </cell>
          <cell r="R228" t="str">
            <v>Ｓ　　　　　　　　　</v>
          </cell>
          <cell r="S228" t="str">
            <v>　　　　　　</v>
          </cell>
          <cell r="T228" t="str">
            <v>ＢＷナット　</v>
          </cell>
          <cell r="U228" t="str">
            <v>フローリング</v>
          </cell>
          <cell r="V228" t="str">
            <v xml:space="preserve">三層        </v>
          </cell>
          <cell r="W228" t="str">
            <v xml:space="preserve">クリア      </v>
          </cell>
          <cell r="X228">
            <v>1820</v>
          </cell>
          <cell r="Y228">
            <v>15</v>
          </cell>
          <cell r="Z228">
            <v>150</v>
          </cell>
          <cell r="AA228">
            <v>205.5</v>
          </cell>
        </row>
        <row r="229">
          <cell r="Q229" t="str">
            <v>Ｓ　　　　　　　　　　　　　　　Ｂチェリー　フローリング三層        無塗装      182015150</v>
          </cell>
          <cell r="R229" t="str">
            <v>Ｓ　　　　　　　　　</v>
          </cell>
          <cell r="S229" t="str">
            <v>　　　　　　</v>
          </cell>
          <cell r="T229" t="str">
            <v>Ｂチェリー　</v>
          </cell>
          <cell r="U229" t="str">
            <v>フローリング</v>
          </cell>
          <cell r="V229" t="str">
            <v xml:space="preserve">三層        </v>
          </cell>
          <cell r="W229" t="str">
            <v xml:space="preserve">無塗装      </v>
          </cell>
          <cell r="X229">
            <v>1820</v>
          </cell>
          <cell r="Y229">
            <v>15</v>
          </cell>
          <cell r="Z229">
            <v>150</v>
          </cell>
          <cell r="AA229">
            <v>113.5</v>
          </cell>
        </row>
        <row r="230">
          <cell r="Q230" t="str">
            <v>Ｓ　　　　　　　　　　　　　　　Ｂチェリー　フローリング三層        オイル仕上  182015150</v>
          </cell>
          <cell r="R230" t="str">
            <v>Ｓ　　　　　　　　　</v>
          </cell>
          <cell r="S230" t="str">
            <v>　　　　　　</v>
          </cell>
          <cell r="T230" t="str">
            <v>Ｂチェリー　</v>
          </cell>
          <cell r="U230" t="str">
            <v>フローリング</v>
          </cell>
          <cell r="V230" t="str">
            <v xml:space="preserve">三層        </v>
          </cell>
          <cell r="W230" t="str">
            <v xml:space="preserve">オイル仕上  </v>
          </cell>
          <cell r="X230">
            <v>1820</v>
          </cell>
          <cell r="Y230">
            <v>15</v>
          </cell>
          <cell r="Z230">
            <v>150</v>
          </cell>
          <cell r="AA230">
            <v>104.5</v>
          </cell>
        </row>
        <row r="231">
          <cell r="Q231" t="str">
            <v>Ｓ　　　　　　　　　　　　　　　Ｈメープル　フローリング三層フラット無塗装      182015150</v>
          </cell>
          <cell r="R231" t="str">
            <v>Ｓ　　　　　　　　　</v>
          </cell>
          <cell r="S231" t="str">
            <v>　　　　　　</v>
          </cell>
          <cell r="T231" t="str">
            <v>Ｈメープル　</v>
          </cell>
          <cell r="U231" t="str">
            <v>フローリング</v>
          </cell>
          <cell r="V231" t="str">
            <v>三層フラット</v>
          </cell>
          <cell r="W231" t="str">
            <v xml:space="preserve">無塗装      </v>
          </cell>
          <cell r="X231">
            <v>1820</v>
          </cell>
          <cell r="Y231">
            <v>15</v>
          </cell>
          <cell r="Z231">
            <v>150</v>
          </cell>
          <cell r="AA231">
            <v>38</v>
          </cell>
        </row>
        <row r="232">
          <cell r="Q232" t="str">
            <v>Ｓ　　　　　　　　　ワイルド　　ナラ　　　　フローリング複合フラット無塗装      364015300</v>
          </cell>
          <cell r="R232" t="str">
            <v>Ｓ　　　　　　　　　</v>
          </cell>
          <cell r="S232" t="str">
            <v>ワイルド　　</v>
          </cell>
          <cell r="T232" t="str">
            <v>ナラ　　　　</v>
          </cell>
          <cell r="U232" t="str">
            <v>フローリング</v>
          </cell>
          <cell r="V232" t="str">
            <v>複合フラット</v>
          </cell>
          <cell r="W232" t="str">
            <v xml:space="preserve">無塗装      </v>
          </cell>
          <cell r="X232">
            <v>3640</v>
          </cell>
          <cell r="Y232">
            <v>15</v>
          </cell>
          <cell r="Z232">
            <v>300</v>
          </cell>
          <cell r="AA232">
            <v>216</v>
          </cell>
        </row>
        <row r="233">
          <cell r="Q233" t="str">
            <v/>
          </cell>
        </row>
        <row r="234">
          <cell r="Q234" t="str">
            <v>　　　　　　：羽目板</v>
          </cell>
          <cell r="S234" t="str">
            <v>　　　　　　</v>
          </cell>
          <cell r="V234" t="str">
            <v>：羽目板</v>
          </cell>
        </row>
        <row r="235">
          <cell r="Q235" t="str">
            <v>ﾏｰｸ　　　　　　品名入数㎡サイズ</v>
          </cell>
          <cell r="R235" t="str">
            <v>ﾏｰｸ</v>
          </cell>
          <cell r="S235" t="str">
            <v>　　　　　　</v>
          </cell>
          <cell r="T235" t="str">
            <v>品名</v>
          </cell>
          <cell r="V235" t="str">
            <v>入数</v>
          </cell>
          <cell r="W235" t="str">
            <v>㎡</v>
          </cell>
          <cell r="X235" t="str">
            <v>サイズ</v>
          </cell>
        </row>
        <row r="236">
          <cell r="Q236" t="str">
            <v>ＲＩ　　　　　　　　　　　　　　カラ松　　　羽目板　　　柾目        無塗装      19001095</v>
          </cell>
          <cell r="R236" t="str">
            <v>ＲＩ　　　　　　　　</v>
          </cell>
          <cell r="S236" t="str">
            <v>　　　　　　</v>
          </cell>
          <cell r="T236" t="str">
            <v>カラ松　　　</v>
          </cell>
          <cell r="U236" t="str">
            <v>羽目板　　　</v>
          </cell>
          <cell r="V236" t="str">
            <v xml:space="preserve">柾目        </v>
          </cell>
          <cell r="W236" t="str">
            <v xml:space="preserve">無塗装      </v>
          </cell>
          <cell r="X236">
            <v>1900</v>
          </cell>
          <cell r="Y236">
            <v>10</v>
          </cell>
          <cell r="Z236">
            <v>95</v>
          </cell>
          <cell r="AA236">
            <v>4</v>
          </cell>
        </row>
        <row r="237">
          <cell r="Q237" t="str">
            <v>ＲＩ　　　　　　　　　　　　　　カラ松　　　羽目板　　　柾目        無塗装      29001095</v>
          </cell>
          <cell r="R237" t="str">
            <v>ＲＩ　　　　　　　　</v>
          </cell>
          <cell r="S237" t="str">
            <v>　　　　　　</v>
          </cell>
          <cell r="T237" t="str">
            <v>カラ松　　　</v>
          </cell>
          <cell r="U237" t="str">
            <v>羽目板　　　</v>
          </cell>
          <cell r="V237" t="str">
            <v xml:space="preserve">柾目        </v>
          </cell>
          <cell r="W237" t="str">
            <v xml:space="preserve">無塗装      </v>
          </cell>
          <cell r="X237">
            <v>2900</v>
          </cell>
          <cell r="Y237">
            <v>10</v>
          </cell>
          <cell r="Z237">
            <v>95</v>
          </cell>
          <cell r="AA237">
            <v>4</v>
          </cell>
        </row>
        <row r="238">
          <cell r="Q238" t="str">
            <v>ＲＩ　　　　　　　　　　　　　　カラ松　　　羽目板　　　柾目        無塗装      39001095</v>
          </cell>
          <cell r="R238" t="str">
            <v>ＲＩ　　　　　　　　</v>
          </cell>
          <cell r="S238" t="str">
            <v>　　　　　　</v>
          </cell>
          <cell r="T238" t="str">
            <v>カラ松　　　</v>
          </cell>
          <cell r="U238" t="str">
            <v>羽目板　　　</v>
          </cell>
          <cell r="V238" t="str">
            <v xml:space="preserve">柾目        </v>
          </cell>
          <cell r="W238" t="str">
            <v xml:space="preserve">無塗装      </v>
          </cell>
          <cell r="X238">
            <v>3900</v>
          </cell>
          <cell r="Y238">
            <v>10</v>
          </cell>
          <cell r="Z238">
            <v>95</v>
          </cell>
          <cell r="AA238">
            <v>86</v>
          </cell>
        </row>
        <row r="239">
          <cell r="Q239" t="str">
            <v>ＳＪ　　　　　　　　　　　　　　柳杉　　　　羽目板　　　                        395012105</v>
          </cell>
          <cell r="R239" t="str">
            <v>ＳＪ　　　　　　　　</v>
          </cell>
          <cell r="S239" t="str">
            <v>　　　　　　</v>
          </cell>
          <cell r="T239" t="str">
            <v>柳杉　　　　</v>
          </cell>
          <cell r="U239" t="str">
            <v>羽目板　　　</v>
          </cell>
          <cell r="V239" t="str">
            <v xml:space="preserve">            </v>
          </cell>
          <cell r="W239" t="str">
            <v xml:space="preserve">            </v>
          </cell>
          <cell r="X239">
            <v>3950</v>
          </cell>
          <cell r="Y239">
            <v>12</v>
          </cell>
          <cell r="Z239">
            <v>105</v>
          </cell>
          <cell r="AA239">
            <v>355</v>
          </cell>
        </row>
        <row r="240">
          <cell r="Q240" t="str">
            <v>ＳＪ　　　　　　　　　　　　　　柳杉　　　　羽目板　　　            クリア      395012105</v>
          </cell>
          <cell r="R240" t="str">
            <v>ＳＪ　　　　　　　　</v>
          </cell>
          <cell r="S240" t="str">
            <v>　　　　　　</v>
          </cell>
          <cell r="T240" t="str">
            <v>柳杉　　　　</v>
          </cell>
          <cell r="U240" t="str">
            <v>羽目板　　　</v>
          </cell>
          <cell r="V240" t="str">
            <v xml:space="preserve">            </v>
          </cell>
          <cell r="W240" t="str">
            <v xml:space="preserve">クリア      </v>
          </cell>
          <cell r="X240">
            <v>3950</v>
          </cell>
          <cell r="Y240">
            <v>12</v>
          </cell>
          <cell r="Z240">
            <v>105</v>
          </cell>
          <cell r="AA240">
            <v>444</v>
          </cell>
        </row>
        <row r="241">
          <cell r="Q241" t="str">
            <v>ＦＯ　　　　　　　　　　　　　　福杉　　　　羽目板　　　                        395012100</v>
          </cell>
          <cell r="R241" t="str">
            <v>ＦＯ　　　　　　　　</v>
          </cell>
          <cell r="S241" t="str">
            <v>　　　　　　</v>
          </cell>
          <cell r="T241" t="str">
            <v>福杉　　　　</v>
          </cell>
          <cell r="U241" t="str">
            <v>羽目板　　　</v>
          </cell>
          <cell r="V241" t="str">
            <v xml:space="preserve">            </v>
          </cell>
          <cell r="W241" t="str">
            <v xml:space="preserve">            </v>
          </cell>
          <cell r="X241">
            <v>3950</v>
          </cell>
          <cell r="Y241">
            <v>12</v>
          </cell>
          <cell r="Z241">
            <v>100</v>
          </cell>
          <cell r="AA241">
            <v>563</v>
          </cell>
        </row>
        <row r="242">
          <cell r="Q242" t="str">
            <v>ＦＯ　　　　　　　　　　　　　　福杉　　　　羽目板　　　            クリア      395012100</v>
          </cell>
          <cell r="R242" t="str">
            <v>ＦＯ　　　　　　　　</v>
          </cell>
          <cell r="S242" t="str">
            <v>　　　　　　</v>
          </cell>
          <cell r="T242" t="str">
            <v>福杉　　　　</v>
          </cell>
          <cell r="U242" t="str">
            <v>羽目板　　　</v>
          </cell>
          <cell r="V242" t="str">
            <v xml:space="preserve">            </v>
          </cell>
          <cell r="W242" t="str">
            <v xml:space="preserve">クリア      </v>
          </cell>
          <cell r="X242">
            <v>3950</v>
          </cell>
          <cell r="Y242">
            <v>12</v>
          </cell>
          <cell r="Z242">
            <v>100</v>
          </cell>
          <cell r="AA242">
            <v>150</v>
          </cell>
        </row>
        <row r="243">
          <cell r="Q243" t="str">
            <v>Ａ　　　　　　　　　Ａ　　　　　Ｒパイン　　羽目板　　　                        3900995</v>
          </cell>
          <cell r="R243" t="str">
            <v>Ａ　　　　　　　　　</v>
          </cell>
          <cell r="S243" t="str">
            <v>Ａ　　　　　</v>
          </cell>
          <cell r="T243" t="str">
            <v>Ｒパイン　　</v>
          </cell>
          <cell r="U243" t="str">
            <v>羽目板　　　</v>
          </cell>
          <cell r="V243" t="str">
            <v xml:space="preserve">            </v>
          </cell>
          <cell r="W243" t="str">
            <v xml:space="preserve">            </v>
          </cell>
          <cell r="X243">
            <v>3900</v>
          </cell>
          <cell r="Y243">
            <v>9</v>
          </cell>
          <cell r="Z243">
            <v>95</v>
          </cell>
          <cell r="AA243">
            <v>1172</v>
          </cell>
        </row>
        <row r="244">
          <cell r="Q244" t="str">
            <v>Ａ　　　　　　　　　Ａ　　　　　Ｒパイン　　羽目板　　　                        390012120</v>
          </cell>
          <cell r="R244" t="str">
            <v>Ａ　　　　　　　　　</v>
          </cell>
          <cell r="S244" t="str">
            <v>Ａ　　　　　</v>
          </cell>
          <cell r="T244" t="str">
            <v>Ｒパイン　　</v>
          </cell>
          <cell r="U244" t="str">
            <v>羽目板　　　</v>
          </cell>
          <cell r="V244" t="str">
            <v xml:space="preserve">            </v>
          </cell>
          <cell r="W244" t="str">
            <v xml:space="preserve">            </v>
          </cell>
          <cell r="X244">
            <v>3900</v>
          </cell>
          <cell r="Y244">
            <v>12</v>
          </cell>
          <cell r="Z244">
            <v>120</v>
          </cell>
          <cell r="AA244">
            <v>1442</v>
          </cell>
        </row>
        <row r="245">
          <cell r="Q245" t="str">
            <v>Ｓ　　　　　　　　　　　　　　　ヘムロック　羽目板　　　柾目                    19001090</v>
          </cell>
          <cell r="R245" t="str">
            <v>Ｓ　　　　　　　　　</v>
          </cell>
          <cell r="S245" t="str">
            <v>　　　　　　</v>
          </cell>
          <cell r="T245" t="str">
            <v>ヘムロック　</v>
          </cell>
          <cell r="U245" t="str">
            <v>羽目板　　　</v>
          </cell>
          <cell r="V245" t="str">
            <v xml:space="preserve">柾目        </v>
          </cell>
          <cell r="W245" t="str">
            <v xml:space="preserve">            </v>
          </cell>
          <cell r="X245">
            <v>1900</v>
          </cell>
          <cell r="Y245">
            <v>10</v>
          </cell>
          <cell r="Z245">
            <v>90</v>
          </cell>
          <cell r="AA245">
            <v>0</v>
          </cell>
        </row>
        <row r="246">
          <cell r="Q246" t="str">
            <v>Ｓ　　　　　　　　　　　　　　　ヘムロック　羽目板　　　柾目                    36001090</v>
          </cell>
          <cell r="R246" t="str">
            <v>Ｓ　　　　　　　　　</v>
          </cell>
          <cell r="S246" t="str">
            <v>　　　　　　</v>
          </cell>
          <cell r="T246" t="str">
            <v>ヘムロック　</v>
          </cell>
          <cell r="U246" t="str">
            <v>羽目板　　　</v>
          </cell>
          <cell r="V246" t="str">
            <v xml:space="preserve">柾目        </v>
          </cell>
          <cell r="W246" t="str">
            <v xml:space="preserve">            </v>
          </cell>
          <cell r="X246">
            <v>3600</v>
          </cell>
          <cell r="Y246">
            <v>10</v>
          </cell>
          <cell r="Z246">
            <v>90</v>
          </cell>
          <cell r="AA246">
            <v>0</v>
          </cell>
        </row>
        <row r="247">
          <cell r="Q247" t="str">
            <v>Ｓ　　　　　　　　　　　　　　　ヘムロック　羽目板　　　柾目                    39001090</v>
          </cell>
          <cell r="R247" t="str">
            <v>Ｓ　　　　　　　　　</v>
          </cell>
          <cell r="S247" t="str">
            <v>　　　　　　</v>
          </cell>
          <cell r="T247" t="str">
            <v>ヘムロック　</v>
          </cell>
          <cell r="U247" t="str">
            <v>羽目板　　　</v>
          </cell>
          <cell r="V247" t="str">
            <v xml:space="preserve">柾目        </v>
          </cell>
          <cell r="W247" t="str">
            <v xml:space="preserve">            </v>
          </cell>
          <cell r="X247">
            <v>3900</v>
          </cell>
          <cell r="Y247">
            <v>10</v>
          </cell>
          <cell r="Z247">
            <v>90</v>
          </cell>
          <cell r="AA247">
            <v>0</v>
          </cell>
        </row>
        <row r="248">
          <cell r="Q248" t="str">
            <v>Ｓ　　　　　　　　　　　　　　　レッドシダー羽目板　　　                        3600885</v>
          </cell>
          <cell r="R248" t="str">
            <v>Ｓ　　　　　　　　　</v>
          </cell>
          <cell r="S248" t="str">
            <v>　　　　　　</v>
          </cell>
          <cell r="T248" t="str">
            <v>レッドシダー</v>
          </cell>
          <cell r="U248" t="str">
            <v>羽目板　　　</v>
          </cell>
          <cell r="V248" t="str">
            <v xml:space="preserve">            </v>
          </cell>
          <cell r="W248" t="str">
            <v xml:space="preserve">            </v>
          </cell>
          <cell r="X248">
            <v>3600</v>
          </cell>
          <cell r="Y248">
            <v>8</v>
          </cell>
          <cell r="Z248">
            <v>85</v>
          </cell>
          <cell r="AA248">
            <v>37</v>
          </cell>
        </row>
        <row r="249">
          <cell r="Q249" t="str">
            <v/>
          </cell>
          <cell r="AA249">
            <v>0</v>
          </cell>
        </row>
        <row r="250">
          <cell r="Q250" t="str">
            <v/>
          </cell>
        </row>
        <row r="251">
          <cell r="Q251" t="str">
            <v>　　　　　　：パネル</v>
          </cell>
          <cell r="S251" t="str">
            <v>　　　　　　</v>
          </cell>
          <cell r="V251" t="str">
            <v>：パネル</v>
          </cell>
        </row>
        <row r="252">
          <cell r="Q252" t="str">
            <v>ﾏｰｸ　　　　　　品名入数㎡サイズ</v>
          </cell>
          <cell r="R252" t="str">
            <v>ﾏｰｸ</v>
          </cell>
          <cell r="S252" t="str">
            <v>　　　　　　</v>
          </cell>
          <cell r="T252" t="str">
            <v>品名</v>
          </cell>
          <cell r="V252" t="str">
            <v>入数</v>
          </cell>
          <cell r="W252" t="str">
            <v>㎡</v>
          </cell>
          <cell r="X252" t="str">
            <v>サイズ</v>
          </cell>
        </row>
        <row r="253">
          <cell r="Q253" t="str">
            <v>ＤＺ　　　　　　　　　　　　　　ルヴィド　　パネル　　　コンフィーネネーロ      90022300</v>
          </cell>
          <cell r="R253" t="str">
            <v>ＤＺ　　　　　　　　</v>
          </cell>
          <cell r="S253" t="str">
            <v>　　　　　　</v>
          </cell>
          <cell r="T253" t="str">
            <v>ルヴィド　　</v>
          </cell>
          <cell r="U253" t="str">
            <v>パネル　　　</v>
          </cell>
          <cell r="V253" t="str">
            <v>コンフィーネ</v>
          </cell>
          <cell r="W253" t="str">
            <v xml:space="preserve">ネーロ      </v>
          </cell>
          <cell r="X253">
            <v>900</v>
          </cell>
          <cell r="Y253">
            <v>22</v>
          </cell>
          <cell r="Z253">
            <v>300</v>
          </cell>
          <cell r="AA253">
            <v>79</v>
          </cell>
        </row>
        <row r="254">
          <cell r="Q254" t="str">
            <v/>
          </cell>
          <cell r="AA254">
            <v>0</v>
          </cell>
        </row>
        <row r="255">
          <cell r="Q255" t="str">
            <v>ＤＺ　　　　　　　　　　　　　　ルヴィド　　パネル　　　ナトゥーラ  クリア色    30027300</v>
          </cell>
          <cell r="R255" t="str">
            <v>ＤＺ　　　　　　　　</v>
          </cell>
          <cell r="S255" t="str">
            <v>　　　　　　</v>
          </cell>
          <cell r="T255" t="str">
            <v>ルヴィド　　</v>
          </cell>
          <cell r="U255" t="str">
            <v>パネル　　　</v>
          </cell>
          <cell r="V255" t="str">
            <v xml:space="preserve">ナトゥーラ  </v>
          </cell>
          <cell r="W255" t="str">
            <v xml:space="preserve">クリア色    </v>
          </cell>
          <cell r="X255">
            <v>300</v>
          </cell>
          <cell r="Y255">
            <v>27</v>
          </cell>
          <cell r="Z255">
            <v>300</v>
          </cell>
          <cell r="AA255">
            <v>398</v>
          </cell>
        </row>
        <row r="256">
          <cell r="Q256" t="str">
            <v/>
          </cell>
          <cell r="AA256" t="e">
            <v>#N/A</v>
          </cell>
        </row>
        <row r="257">
          <cell r="Q257" t="str">
            <v>ＤＺ　　　　　　　　　　　　　　ルヴィド　　パネル　　　マレマローネコーヒー色  30027300</v>
          </cell>
          <cell r="R257" t="str">
            <v>ＤＺ　　　　　　　　</v>
          </cell>
          <cell r="S257" t="str">
            <v>　　　　　　</v>
          </cell>
          <cell r="T257" t="str">
            <v>ルヴィド　　</v>
          </cell>
          <cell r="U257" t="str">
            <v>パネル　　　</v>
          </cell>
          <cell r="V257" t="str">
            <v>マレマローネ</v>
          </cell>
          <cell r="W257" t="str">
            <v xml:space="preserve">コーヒー色  </v>
          </cell>
          <cell r="X257">
            <v>300</v>
          </cell>
          <cell r="Y257">
            <v>27</v>
          </cell>
          <cell r="Z257">
            <v>300</v>
          </cell>
          <cell r="AA257">
            <v>234</v>
          </cell>
        </row>
        <row r="258">
          <cell r="Q258" t="str">
            <v/>
          </cell>
          <cell r="AA258" t="e">
            <v>#N/A</v>
          </cell>
        </row>
        <row r="259">
          <cell r="Q259" t="str">
            <v>ＫＧ　　　　　　　　　　　　　　ソリデコ　　パネル　　　Ｄ－０１    クリア      11804128</v>
          </cell>
          <cell r="R259" t="str">
            <v>ＫＧ　　　　　　　　</v>
          </cell>
          <cell r="S259" t="str">
            <v>　　　　　　</v>
          </cell>
          <cell r="T259" t="str">
            <v>ソリデコ　　</v>
          </cell>
          <cell r="U259" t="str">
            <v>パネル　　　</v>
          </cell>
          <cell r="V259" t="str">
            <v xml:space="preserve">Ｄ－０１    </v>
          </cell>
          <cell r="W259" t="str">
            <v xml:space="preserve">クリア      </v>
          </cell>
          <cell r="X259">
            <v>1180</v>
          </cell>
          <cell r="Y259">
            <v>4</v>
          </cell>
          <cell r="Z259">
            <v>128</v>
          </cell>
          <cell r="AA259">
            <v>169</v>
          </cell>
        </row>
        <row r="260">
          <cell r="Q260" t="str">
            <v/>
          </cell>
          <cell r="AA260" t="e">
            <v>#N/A</v>
          </cell>
        </row>
        <row r="261">
          <cell r="Q261" t="str">
            <v>ＫＧ　　　　　　　　　　　　　　ソリデコ　　パネル　　　Ｄ－０２    クリア      11804128</v>
          </cell>
          <cell r="R261" t="str">
            <v>ＫＧ　　　　　　　　</v>
          </cell>
          <cell r="S261" t="str">
            <v>　　　　　　</v>
          </cell>
          <cell r="T261" t="str">
            <v>ソリデコ　　</v>
          </cell>
          <cell r="U261" t="str">
            <v>パネル　　　</v>
          </cell>
          <cell r="V261" t="str">
            <v xml:space="preserve">Ｄ－０２    </v>
          </cell>
          <cell r="W261" t="str">
            <v xml:space="preserve">クリア      </v>
          </cell>
          <cell r="X261">
            <v>1180</v>
          </cell>
          <cell r="Y261">
            <v>4</v>
          </cell>
          <cell r="Z261">
            <v>128</v>
          </cell>
          <cell r="AA261">
            <v>281</v>
          </cell>
        </row>
        <row r="262">
          <cell r="Q262" t="str">
            <v/>
          </cell>
          <cell r="AA262" t="e">
            <v>#N/A</v>
          </cell>
        </row>
        <row r="263">
          <cell r="Q263" t="str">
            <v>ＫＧ　　　　　　　　　　　　　　ソリデコ　　パネル　　　Ｄ－０３    ホワイトＢ  11804128</v>
          </cell>
          <cell r="R263" t="str">
            <v>ＫＧ　　　　　　　　</v>
          </cell>
          <cell r="S263" t="str">
            <v>　　　　　　</v>
          </cell>
          <cell r="T263" t="str">
            <v>ソリデコ　　</v>
          </cell>
          <cell r="U263" t="str">
            <v>パネル　　　</v>
          </cell>
          <cell r="V263" t="str">
            <v xml:space="preserve">Ｄ－０３    </v>
          </cell>
          <cell r="W263" t="str">
            <v xml:space="preserve">ホワイトＢ  </v>
          </cell>
          <cell r="X263">
            <v>1180</v>
          </cell>
          <cell r="Y263">
            <v>4</v>
          </cell>
          <cell r="Z263">
            <v>128</v>
          </cell>
          <cell r="AA263">
            <v>291</v>
          </cell>
        </row>
        <row r="264">
          <cell r="Q264" t="str">
            <v/>
          </cell>
          <cell r="AA264" t="e">
            <v>#N/A</v>
          </cell>
        </row>
        <row r="265">
          <cell r="Q265" t="str">
            <v>ＫＧ　　　　　　　　　　　　　　ソリデコ　　パネル　　　Ｄ－０４    ナチュラルＡ11804128</v>
          </cell>
          <cell r="R265" t="str">
            <v>ＫＧ　　　　　　　　</v>
          </cell>
          <cell r="S265" t="str">
            <v>　　　　　　</v>
          </cell>
          <cell r="T265" t="str">
            <v>ソリデコ　　</v>
          </cell>
          <cell r="U265" t="str">
            <v>パネル　　　</v>
          </cell>
          <cell r="V265" t="str">
            <v xml:space="preserve">Ｄ－０４    </v>
          </cell>
          <cell r="W265" t="str">
            <v>ナチュラルＡ</v>
          </cell>
          <cell r="X265">
            <v>1180</v>
          </cell>
          <cell r="Y265">
            <v>4</v>
          </cell>
          <cell r="Z265">
            <v>128</v>
          </cell>
          <cell r="AA265">
            <v>421</v>
          </cell>
        </row>
        <row r="266">
          <cell r="Q266" t="str">
            <v/>
          </cell>
          <cell r="AA266" t="e">
            <v>#N/A</v>
          </cell>
        </row>
        <row r="267">
          <cell r="Q267" t="str">
            <v>ＫＧ　　　　　　　　　　　　　　ソリデコ　　パネル　　　Ｄ－０５    オークＮ    11804128</v>
          </cell>
          <cell r="R267" t="str">
            <v>ＫＧ　　　　　　　　</v>
          </cell>
          <cell r="S267" t="str">
            <v>　　　　　　</v>
          </cell>
          <cell r="T267" t="str">
            <v>ソリデコ　　</v>
          </cell>
          <cell r="U267" t="str">
            <v>パネル　　　</v>
          </cell>
          <cell r="V267" t="str">
            <v xml:space="preserve">Ｄ－０５    </v>
          </cell>
          <cell r="W267" t="str">
            <v xml:space="preserve">オークＮ    </v>
          </cell>
          <cell r="X267">
            <v>1180</v>
          </cell>
          <cell r="Y267">
            <v>4</v>
          </cell>
          <cell r="Z267">
            <v>128</v>
          </cell>
          <cell r="AA267">
            <v>213</v>
          </cell>
        </row>
        <row r="268">
          <cell r="Q268" t="str">
            <v/>
          </cell>
          <cell r="AA268" t="e">
            <v>#N/A</v>
          </cell>
        </row>
        <row r="269">
          <cell r="Q269" t="str">
            <v>ＫＧ　　　　　　　　　　　　　　ソリデコ　　パネル　　　Ｄ－０６    オークＷＧ  11804128</v>
          </cell>
          <cell r="R269" t="str">
            <v>ＫＧ　　　　　　　　</v>
          </cell>
          <cell r="S269" t="str">
            <v>　　　　　　</v>
          </cell>
          <cell r="T269" t="str">
            <v>ソリデコ　　</v>
          </cell>
          <cell r="U269" t="str">
            <v>パネル　　　</v>
          </cell>
          <cell r="V269" t="str">
            <v xml:space="preserve">Ｄ－０６    </v>
          </cell>
          <cell r="W269" t="str">
            <v xml:space="preserve">オークＷＧ  </v>
          </cell>
          <cell r="X269">
            <v>1180</v>
          </cell>
          <cell r="Y269">
            <v>4</v>
          </cell>
          <cell r="Z269">
            <v>128</v>
          </cell>
          <cell r="AA269">
            <v>236</v>
          </cell>
        </row>
        <row r="270">
          <cell r="Q270" t="str">
            <v/>
          </cell>
          <cell r="AA270" t="e">
            <v>#N/A</v>
          </cell>
        </row>
        <row r="271">
          <cell r="Q271" t="str">
            <v>ＫＧ　　　　　　　　　　　　　　ソリデコ　　パネル　　　Ｄ－０７    レインＯ    11804128</v>
          </cell>
          <cell r="R271" t="str">
            <v>ＫＧ　　　　　　　　</v>
          </cell>
          <cell r="S271" t="str">
            <v>　　　　　　</v>
          </cell>
          <cell r="T271" t="str">
            <v>ソリデコ　　</v>
          </cell>
          <cell r="U271" t="str">
            <v>パネル　　　</v>
          </cell>
          <cell r="V271" t="str">
            <v xml:space="preserve">Ｄ－０７    </v>
          </cell>
          <cell r="W271" t="str">
            <v xml:space="preserve">レインＯ    </v>
          </cell>
          <cell r="X271">
            <v>1180</v>
          </cell>
          <cell r="Y271">
            <v>4</v>
          </cell>
          <cell r="Z271">
            <v>128</v>
          </cell>
          <cell r="AA271">
            <v>125</v>
          </cell>
        </row>
        <row r="272">
          <cell r="Q272" t="str">
            <v/>
          </cell>
          <cell r="AA272" t="e">
            <v>#N/A</v>
          </cell>
        </row>
        <row r="273">
          <cell r="Q273" t="str">
            <v>ＫＧ　　　　　　　　　　　　　　ソリデコ　　パネル　　　Ｐ－０１    クリア      11804128</v>
          </cell>
          <cell r="R273" t="str">
            <v>ＫＧ　　　　　　　　</v>
          </cell>
          <cell r="S273" t="str">
            <v>　　　　　　</v>
          </cell>
          <cell r="T273" t="str">
            <v>ソリデコ　　</v>
          </cell>
          <cell r="U273" t="str">
            <v>パネル　　　</v>
          </cell>
          <cell r="V273" t="str">
            <v xml:space="preserve">Ｐ－０１    </v>
          </cell>
          <cell r="W273" t="str">
            <v xml:space="preserve">クリア      </v>
          </cell>
          <cell r="X273">
            <v>1180</v>
          </cell>
          <cell r="Y273">
            <v>4</v>
          </cell>
          <cell r="Z273">
            <v>128</v>
          </cell>
          <cell r="AA273">
            <v>172</v>
          </cell>
        </row>
        <row r="274">
          <cell r="Q274" t="str">
            <v/>
          </cell>
          <cell r="AA274" t="e">
            <v>#N/A</v>
          </cell>
        </row>
        <row r="275">
          <cell r="Q275" t="str">
            <v>ＫＧ　　　　　　　　　　　　　　ソリデコ　　パネル　　　Ｐ－０２    クリア      11804128</v>
          </cell>
          <cell r="R275" t="str">
            <v>ＫＧ　　　　　　　　</v>
          </cell>
          <cell r="S275" t="str">
            <v>　　　　　　</v>
          </cell>
          <cell r="T275" t="str">
            <v>ソリデコ　　</v>
          </cell>
          <cell r="U275" t="str">
            <v>パネル　　　</v>
          </cell>
          <cell r="V275" t="str">
            <v xml:space="preserve">Ｐ－０２    </v>
          </cell>
          <cell r="W275" t="str">
            <v xml:space="preserve">クリア      </v>
          </cell>
          <cell r="X275">
            <v>1180</v>
          </cell>
          <cell r="Y275">
            <v>4</v>
          </cell>
          <cell r="Z275">
            <v>128</v>
          </cell>
          <cell r="AA275">
            <v>472</v>
          </cell>
        </row>
        <row r="276">
          <cell r="Q276" t="str">
            <v/>
          </cell>
          <cell r="AA276" t="e">
            <v>#N/A</v>
          </cell>
        </row>
        <row r="277">
          <cell r="Q277" t="str">
            <v>ＫＧ　　　　　　　　　　　　　　ソリデコ　　パネル　　　Ｐ－０３    ホワイトＢ  11804128</v>
          </cell>
          <cell r="R277" t="str">
            <v>ＫＧ　　　　　　　　</v>
          </cell>
          <cell r="S277" t="str">
            <v>　　　　　　</v>
          </cell>
          <cell r="T277" t="str">
            <v>ソリデコ　　</v>
          </cell>
          <cell r="U277" t="str">
            <v>パネル　　　</v>
          </cell>
          <cell r="V277" t="str">
            <v xml:space="preserve">Ｐ－０３    </v>
          </cell>
          <cell r="W277" t="str">
            <v xml:space="preserve">ホワイトＢ  </v>
          </cell>
          <cell r="X277">
            <v>1180</v>
          </cell>
          <cell r="Y277">
            <v>4</v>
          </cell>
          <cell r="Z277">
            <v>128</v>
          </cell>
          <cell r="AA277">
            <v>296</v>
          </cell>
        </row>
        <row r="278">
          <cell r="Q278" t="str">
            <v/>
          </cell>
          <cell r="AA278" t="e">
            <v>#N/A</v>
          </cell>
        </row>
        <row r="279">
          <cell r="Q279" t="str">
            <v>ＫＧ　　　　　　　　　　　　　　ソリデコ　　パネル　　　Ｐ－０４    ナチュラルＡ11804128</v>
          </cell>
          <cell r="R279" t="str">
            <v>ＫＧ　　　　　　　　</v>
          </cell>
          <cell r="S279" t="str">
            <v>　　　　　　</v>
          </cell>
          <cell r="T279" t="str">
            <v>ソリデコ　　</v>
          </cell>
          <cell r="U279" t="str">
            <v>パネル　　　</v>
          </cell>
          <cell r="V279" t="str">
            <v xml:space="preserve">Ｐ－０４    </v>
          </cell>
          <cell r="W279" t="str">
            <v>ナチュラルＡ</v>
          </cell>
          <cell r="X279">
            <v>1180</v>
          </cell>
          <cell r="Y279">
            <v>4</v>
          </cell>
          <cell r="Z279">
            <v>128</v>
          </cell>
          <cell r="AA279">
            <v>483</v>
          </cell>
        </row>
        <row r="280">
          <cell r="Q280" t="str">
            <v/>
          </cell>
          <cell r="AA280" t="e">
            <v>#N/A</v>
          </cell>
        </row>
        <row r="281">
          <cell r="Q281" t="str">
            <v>ＫＧ　　　　　　　　　　　　　　ソリデコ　　パネル　　　Ｐ－０５    オークＮ    11804128</v>
          </cell>
          <cell r="R281" t="str">
            <v>ＫＧ　　　　　　　　</v>
          </cell>
          <cell r="S281" t="str">
            <v>　　　　　　</v>
          </cell>
          <cell r="T281" t="str">
            <v>ソリデコ　　</v>
          </cell>
          <cell r="U281" t="str">
            <v>パネル　　　</v>
          </cell>
          <cell r="V281" t="str">
            <v xml:space="preserve">Ｐ－０５    </v>
          </cell>
          <cell r="W281" t="str">
            <v xml:space="preserve">オークＮ    </v>
          </cell>
          <cell r="X281">
            <v>1180</v>
          </cell>
          <cell r="Y281">
            <v>4</v>
          </cell>
          <cell r="Z281">
            <v>128</v>
          </cell>
          <cell r="AA281">
            <v>273</v>
          </cell>
        </row>
        <row r="282">
          <cell r="Q282" t="str">
            <v/>
          </cell>
          <cell r="AA282" t="e">
            <v>#N/A</v>
          </cell>
        </row>
        <row r="283">
          <cell r="Q283" t="str">
            <v>ＫＧ　　　　　　　　　　　　　　ソリデコ　　パネル　　　Ｐ－０６    オークＷＧ  11804128</v>
          </cell>
          <cell r="R283" t="str">
            <v>ＫＧ　　　　　　　　</v>
          </cell>
          <cell r="S283" t="str">
            <v>　　　　　　</v>
          </cell>
          <cell r="T283" t="str">
            <v>ソリデコ　　</v>
          </cell>
          <cell r="U283" t="str">
            <v>パネル　　　</v>
          </cell>
          <cell r="V283" t="str">
            <v xml:space="preserve">Ｐ－０６    </v>
          </cell>
          <cell r="W283" t="str">
            <v xml:space="preserve">オークＷＧ  </v>
          </cell>
          <cell r="X283">
            <v>1180</v>
          </cell>
          <cell r="Y283">
            <v>4</v>
          </cell>
          <cell r="Z283">
            <v>128</v>
          </cell>
          <cell r="AA283">
            <v>230</v>
          </cell>
        </row>
        <row r="284">
          <cell r="Q284" t="str">
            <v/>
          </cell>
          <cell r="AA284" t="e">
            <v>#N/A</v>
          </cell>
        </row>
        <row r="285">
          <cell r="Q285" t="str">
            <v>ＫＧ　　　　　　　　　　　　　　ソリデコ　　パネル　　　Ｐ－０７    レインＯ    11804128</v>
          </cell>
          <cell r="R285" t="str">
            <v>ＫＧ　　　　　　　　</v>
          </cell>
          <cell r="S285" t="str">
            <v>　　　　　　</v>
          </cell>
          <cell r="T285" t="str">
            <v>ソリデコ　　</v>
          </cell>
          <cell r="U285" t="str">
            <v>パネル　　　</v>
          </cell>
          <cell r="V285" t="str">
            <v xml:space="preserve">Ｐ－０７    </v>
          </cell>
          <cell r="W285" t="str">
            <v xml:space="preserve">レインＯ    </v>
          </cell>
          <cell r="X285">
            <v>1180</v>
          </cell>
          <cell r="Y285">
            <v>4</v>
          </cell>
          <cell r="Z285">
            <v>128</v>
          </cell>
          <cell r="AA285">
            <v>225</v>
          </cell>
        </row>
        <row r="286">
          <cell r="Q286" t="str">
            <v/>
          </cell>
          <cell r="AA286" t="e">
            <v>#N/A</v>
          </cell>
        </row>
        <row r="287">
          <cell r="Q287" t="str">
            <v>ＶＩ　　　　　　　　Ａ　　　　　Ｗオーク　　パネル　　　一枚物      無塗装      1820890</v>
          </cell>
          <cell r="R287" t="str">
            <v>ＶＩ　　　　　　　　</v>
          </cell>
          <cell r="S287" t="str">
            <v>Ａ　　　　　</v>
          </cell>
          <cell r="T287" t="str">
            <v>Ｗオーク　　</v>
          </cell>
          <cell r="U287" t="str">
            <v>パネル　　　</v>
          </cell>
          <cell r="V287" t="str">
            <v xml:space="preserve">一枚物      </v>
          </cell>
          <cell r="W287" t="str">
            <v xml:space="preserve">無塗装      </v>
          </cell>
          <cell r="X287">
            <v>1820</v>
          </cell>
          <cell r="Y287">
            <v>8</v>
          </cell>
          <cell r="Z287">
            <v>90</v>
          </cell>
          <cell r="AA287">
            <v>16</v>
          </cell>
        </row>
        <row r="288">
          <cell r="Q288" t="str">
            <v/>
          </cell>
          <cell r="AA288" t="e">
            <v>#N/A</v>
          </cell>
        </row>
        <row r="289">
          <cell r="Q289" t="str">
            <v>ＶＩ　　　　　　　　ＢＣ　　　　Ｗオーク　　パネル　　　一枚物      無塗装      1820890</v>
          </cell>
          <cell r="R289" t="str">
            <v>ＶＩ　　　　　　　　</v>
          </cell>
          <cell r="S289" t="str">
            <v>ＢＣ　　　　</v>
          </cell>
          <cell r="T289" t="str">
            <v>Ｗオーク　　</v>
          </cell>
          <cell r="U289" t="str">
            <v>パネル　　　</v>
          </cell>
          <cell r="V289" t="str">
            <v xml:space="preserve">一枚物      </v>
          </cell>
          <cell r="W289" t="str">
            <v xml:space="preserve">無塗装      </v>
          </cell>
          <cell r="X289">
            <v>1820</v>
          </cell>
          <cell r="Y289">
            <v>8</v>
          </cell>
          <cell r="Z289">
            <v>90</v>
          </cell>
          <cell r="AA289">
            <v>91</v>
          </cell>
        </row>
        <row r="290">
          <cell r="Q290" t="str">
            <v/>
          </cell>
          <cell r="AA290" t="e">
            <v>#N/A</v>
          </cell>
        </row>
        <row r="291">
          <cell r="Q291" t="str">
            <v/>
          </cell>
        </row>
        <row r="292">
          <cell r="Q292" t="str">
            <v>　　　　　　：マルチボード</v>
          </cell>
          <cell r="S292" t="str">
            <v>　　　　　　</v>
          </cell>
          <cell r="V292" t="str">
            <v>：マルチボード</v>
          </cell>
        </row>
        <row r="293">
          <cell r="Q293" t="str">
            <v>ﾏｰｸ　　　　　　品名入数㎡サイズ</v>
          </cell>
          <cell r="R293" t="str">
            <v>ﾏｰｸ</v>
          </cell>
          <cell r="S293" t="str">
            <v>　　　　　　</v>
          </cell>
          <cell r="T293" t="str">
            <v>品名</v>
          </cell>
          <cell r="V293" t="str">
            <v>入数</v>
          </cell>
          <cell r="W293" t="str">
            <v>㎡</v>
          </cell>
          <cell r="X293" t="str">
            <v>サイズ</v>
          </cell>
        </row>
        <row r="294">
          <cell r="Q294" t="str">
            <v>Ｓ　　　　　　　　　　　　　　　マルチＶＷ　ボード　　　複合再生古材            190015180</v>
          </cell>
          <cell r="R294" t="str">
            <v>Ｓ　　　　　　　　　</v>
          </cell>
          <cell r="S294" t="str">
            <v>　　　　　　</v>
          </cell>
          <cell r="T294" t="str">
            <v>マルチＶＷ　</v>
          </cell>
          <cell r="U294" t="str">
            <v>ボード　　　</v>
          </cell>
          <cell r="V294" t="str">
            <v>複合再生古材</v>
          </cell>
          <cell r="W294" t="str">
            <v xml:space="preserve">            </v>
          </cell>
          <cell r="X294">
            <v>1900</v>
          </cell>
          <cell r="Y294">
            <v>15</v>
          </cell>
          <cell r="Z294">
            <v>180</v>
          </cell>
          <cell r="AA294">
            <v>4</v>
          </cell>
        </row>
        <row r="295">
          <cell r="Q295" t="str">
            <v/>
          </cell>
          <cell r="AA295" t="e">
            <v>#N/A</v>
          </cell>
        </row>
        <row r="296">
          <cell r="Q296" t="str">
            <v>Ｓ　　　　　　　　　　　　　　　マルチＰ　　ボード　　　複合再生パレ            190015180</v>
          </cell>
          <cell r="R296" t="str">
            <v>Ｓ　　　　　　　　　</v>
          </cell>
          <cell r="S296" t="str">
            <v>　　　　　　</v>
          </cell>
          <cell r="T296" t="str">
            <v>マルチＰ　　</v>
          </cell>
          <cell r="U296" t="str">
            <v>ボード　　　</v>
          </cell>
          <cell r="V296" t="str">
            <v>複合再生パレ</v>
          </cell>
          <cell r="W296" t="str">
            <v xml:space="preserve">            </v>
          </cell>
          <cell r="X296">
            <v>1900</v>
          </cell>
          <cell r="Y296">
            <v>15</v>
          </cell>
          <cell r="Z296">
            <v>180</v>
          </cell>
          <cell r="AA296">
            <v>64</v>
          </cell>
        </row>
        <row r="297">
          <cell r="Q297" t="str">
            <v/>
          </cell>
          <cell r="AA297" t="e">
            <v>#N/A</v>
          </cell>
        </row>
        <row r="298">
          <cell r="Q298" t="str">
            <v>Ｓ　　　　　　　　　　　　　　　マルチＥＷＮボード　　　複合再生ニレ            160015120</v>
          </cell>
          <cell r="R298" t="str">
            <v>Ｓ　　　　　　　　　</v>
          </cell>
          <cell r="S298" t="str">
            <v>　　　　　　</v>
          </cell>
          <cell r="T298" t="str">
            <v>マルチＥＷＮ</v>
          </cell>
          <cell r="U298" t="str">
            <v>ボード　　　</v>
          </cell>
          <cell r="V298" t="str">
            <v>複合再生ニレ</v>
          </cell>
          <cell r="W298" t="str">
            <v xml:space="preserve">            </v>
          </cell>
          <cell r="X298">
            <v>1600</v>
          </cell>
          <cell r="Y298">
            <v>15</v>
          </cell>
          <cell r="Z298">
            <v>120</v>
          </cell>
          <cell r="AA298">
            <v>232</v>
          </cell>
        </row>
        <row r="299">
          <cell r="Q299" t="str">
            <v/>
          </cell>
          <cell r="AA299" t="e">
            <v>#N/A</v>
          </cell>
        </row>
        <row r="300">
          <cell r="Q300" t="str">
            <v/>
          </cell>
        </row>
        <row r="301">
          <cell r="Q301" t="str">
            <v>　　　　　　：ペルゴ　ＶＬＴフロア</v>
          </cell>
          <cell r="S301" t="str">
            <v>　　　　　　</v>
          </cell>
          <cell r="V301" t="str">
            <v>：ペルゴ　ＶＬＴフロア</v>
          </cell>
        </row>
        <row r="302">
          <cell r="Q302" t="str">
            <v>ﾏｰｸ　　　　　　品名入数㎡サイズ</v>
          </cell>
          <cell r="R302" t="str">
            <v>ﾏｰｸ</v>
          </cell>
          <cell r="S302" t="str">
            <v>　　　　　　</v>
          </cell>
          <cell r="T302" t="str">
            <v>品名</v>
          </cell>
          <cell r="V302" t="str">
            <v>入数</v>
          </cell>
          <cell r="W302" t="str">
            <v>㎡</v>
          </cell>
          <cell r="X302" t="str">
            <v>サイズ</v>
          </cell>
        </row>
        <row r="303">
          <cell r="Q303" t="str">
            <v>ＨＳ　　　　　　　　　　　　　　ぺルゴ　　　ＬＶＴフロア            ＧＳパイン  12514187</v>
          </cell>
          <cell r="R303" t="str">
            <v>ＨＳ　　　　　　　　</v>
          </cell>
          <cell r="S303" t="str">
            <v>　　　　　　</v>
          </cell>
          <cell r="T303" t="str">
            <v>ぺルゴ　　　</v>
          </cell>
          <cell r="U303" t="str">
            <v>ＬＶＴフロア</v>
          </cell>
          <cell r="V303" t="str">
            <v xml:space="preserve">            </v>
          </cell>
          <cell r="W303" t="str">
            <v xml:space="preserve">ＧＳパイン  </v>
          </cell>
          <cell r="X303">
            <v>1251</v>
          </cell>
          <cell r="Y303">
            <v>4</v>
          </cell>
          <cell r="Z303">
            <v>187</v>
          </cell>
          <cell r="AA303">
            <v>42</v>
          </cell>
        </row>
        <row r="304">
          <cell r="Q304" t="str">
            <v/>
          </cell>
          <cell r="AA304" t="e">
            <v>#N/A</v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>在庫状況表スポット商品</v>
          </cell>
          <cell r="T307" t="str">
            <v>在庫状況表</v>
          </cell>
          <cell r="V307" t="str">
            <v>スポット商品</v>
          </cell>
        </row>
        <row r="308">
          <cell r="Q308" t="str">
            <v>ﾏｰｸ品名タイプ塗装サイズ</v>
          </cell>
          <cell r="R308" t="str">
            <v>ﾏｰｸ</v>
          </cell>
          <cell r="S308" t="str">
            <v>品名</v>
          </cell>
          <cell r="V308" t="str">
            <v>タイプ</v>
          </cell>
          <cell r="W308" t="str">
            <v>塗装</v>
          </cell>
          <cell r="X308" t="str">
            <v>サイズ</v>
          </cell>
        </row>
        <row r="309">
          <cell r="Q309" t="str">
            <v>ＪＡ　　　　　　　　Ａ　　　　　レッドオークフローリングユニ        床暖クリア  18201572</v>
          </cell>
          <cell r="R309" t="str">
            <v>ＪＡ　　　　　　　　</v>
          </cell>
          <cell r="S309" t="str">
            <v>Ａ　　　　　</v>
          </cell>
          <cell r="T309" t="str">
            <v>レッドオーク</v>
          </cell>
          <cell r="U309" t="str">
            <v>フローリング</v>
          </cell>
          <cell r="V309" t="str">
            <v xml:space="preserve">ユニ        </v>
          </cell>
          <cell r="W309" t="str">
            <v xml:space="preserve">床暖クリア  </v>
          </cell>
          <cell r="X309">
            <v>1820</v>
          </cell>
          <cell r="Y309">
            <v>15</v>
          </cell>
          <cell r="Z309">
            <v>72</v>
          </cell>
          <cell r="AA309">
            <v>77</v>
          </cell>
        </row>
        <row r="310">
          <cell r="Q310" t="str">
            <v>ＫＴ　　　　　　　　Ａ　　　　　クリ　　　　フローリングユニ        クリア      18201590</v>
          </cell>
          <cell r="R310" t="str">
            <v>ＫＴ　　　　　　　　</v>
          </cell>
          <cell r="S310" t="str">
            <v>Ａ　　　　　</v>
          </cell>
          <cell r="T310" t="str">
            <v>クリ　　　　</v>
          </cell>
          <cell r="U310" t="str">
            <v>フローリング</v>
          </cell>
          <cell r="V310" t="str">
            <v xml:space="preserve">ユニ        </v>
          </cell>
          <cell r="W310" t="str">
            <v xml:space="preserve">クリア      </v>
          </cell>
          <cell r="X310">
            <v>1820</v>
          </cell>
          <cell r="Y310">
            <v>15</v>
          </cell>
          <cell r="Z310">
            <v>90</v>
          </cell>
          <cell r="AA310">
            <v>162.5</v>
          </cell>
        </row>
        <row r="311">
          <cell r="Q311" t="str">
            <v>ＳＷ　　　　　　　　Ａ　　　　　ＢＷナット　フローリングユニ        無塗装      18201590</v>
          </cell>
          <cell r="R311" t="str">
            <v>ＳＷ　　　　　　　　</v>
          </cell>
          <cell r="S311" t="str">
            <v>Ａ　　　　　</v>
          </cell>
          <cell r="T311" t="str">
            <v>ＢＷナット　</v>
          </cell>
          <cell r="U311" t="str">
            <v>フローリング</v>
          </cell>
          <cell r="V311" t="str">
            <v xml:space="preserve">ユニ        </v>
          </cell>
          <cell r="W311" t="str">
            <v xml:space="preserve">無塗装      </v>
          </cell>
          <cell r="X311">
            <v>1820</v>
          </cell>
          <cell r="Y311">
            <v>15</v>
          </cell>
          <cell r="Z311">
            <v>90</v>
          </cell>
          <cell r="AA311">
            <v>29.5</v>
          </cell>
        </row>
        <row r="312">
          <cell r="Q312" t="str">
            <v>ＶＨ　　　　　　　　　　　　　　カリン　　　フローリングヘリンボーン無塗装      4501565</v>
          </cell>
          <cell r="R312" t="str">
            <v>ＶＨ　　　　　　　　</v>
          </cell>
          <cell r="S312" t="str">
            <v>　　　　　　</v>
          </cell>
          <cell r="T312" t="str">
            <v>カリン　　　</v>
          </cell>
          <cell r="U312" t="str">
            <v>フローリング</v>
          </cell>
          <cell r="V312" t="str">
            <v>ヘリンボーン</v>
          </cell>
          <cell r="W312" t="str">
            <v xml:space="preserve">無塗装      </v>
          </cell>
          <cell r="X312">
            <v>450</v>
          </cell>
          <cell r="Y312">
            <v>15</v>
          </cell>
          <cell r="Z312">
            <v>65</v>
          </cell>
          <cell r="AA312">
            <v>56.5</v>
          </cell>
        </row>
        <row r="313">
          <cell r="Q313" t="str">
            <v>Ａ　　　　　　　　　Ｂ　　　　　Ｒパイン　　羽目板　　　                        3900995</v>
          </cell>
          <cell r="R313" t="str">
            <v>Ａ　　　　　　　　　</v>
          </cell>
          <cell r="S313" t="str">
            <v>Ｂ　　　　　</v>
          </cell>
          <cell r="T313" t="str">
            <v>Ｒパイン　　</v>
          </cell>
          <cell r="U313" t="str">
            <v>羽目板　　　</v>
          </cell>
          <cell r="V313" t="str">
            <v xml:space="preserve">            </v>
          </cell>
          <cell r="W313" t="str">
            <v xml:space="preserve">            </v>
          </cell>
          <cell r="X313">
            <v>3900</v>
          </cell>
          <cell r="Y313">
            <v>9</v>
          </cell>
          <cell r="Z313">
            <v>95</v>
          </cell>
          <cell r="AA313">
            <v>0</v>
          </cell>
        </row>
        <row r="314">
          <cell r="Q314" t="str">
            <v>Ａ　　　　　　　　　Ｂ　　　　　Ｒパイン　　羽目板　　　                        390012120</v>
          </cell>
          <cell r="R314" t="str">
            <v>Ａ　　　　　　　　　</v>
          </cell>
          <cell r="S314" t="str">
            <v>Ｂ　　　　　</v>
          </cell>
          <cell r="T314" t="str">
            <v>Ｒパイン　　</v>
          </cell>
          <cell r="U314" t="str">
            <v>羽目板　　　</v>
          </cell>
          <cell r="V314" t="str">
            <v xml:space="preserve">            </v>
          </cell>
          <cell r="W314" t="str">
            <v xml:space="preserve">            </v>
          </cell>
          <cell r="X314">
            <v>3900</v>
          </cell>
          <cell r="Y314">
            <v>12</v>
          </cell>
          <cell r="Z314">
            <v>120</v>
          </cell>
          <cell r="AA314">
            <v>603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渋谷設計"/>
      <sheetName val="渋谷特 "/>
      <sheetName val="通常"/>
      <sheetName val="ペルゴLVTラミネ東"/>
      <sheetName val="ペルゴLVTラミネ西 "/>
      <sheetName val="ペルゴLVTラミネ 設計価格表"/>
      <sheetName val="ペルゴＬＶＴ東(旧）"/>
      <sheetName val="ペルゴＬＶＴ西（旧）"/>
      <sheetName val="ペルゴＬＶＴ設計（旧）"/>
      <sheetName val="ペルゴラミネ東(旧）"/>
      <sheetName val="ペルゴラミネ西（旧）"/>
      <sheetName val="ペルゴラミネ設計（旧）"/>
    </sheetNames>
    <sheetDataSet>
      <sheetData sheetId="0"/>
      <sheetData sheetId="1"/>
      <sheetData sheetId="2">
        <row r="130">
          <cell r="T130" t="str">
            <v>ＮＫタケＦＪＬナチュラル18201590</v>
          </cell>
          <cell r="U130">
            <v>85</v>
          </cell>
        </row>
        <row r="131">
          <cell r="T131" t="str">
            <v>ＮＫタケＦＪＬナチュラル182015150</v>
          </cell>
          <cell r="U131">
            <v>49</v>
          </cell>
        </row>
        <row r="132">
          <cell r="T132" t="str">
            <v>ＮＫタケＦＪＬブラウン182015150</v>
          </cell>
          <cell r="U132">
            <v>78.5</v>
          </cell>
        </row>
        <row r="133">
          <cell r="T133" t="str">
            <v>NタケＦＪＬナチュラル18201590</v>
          </cell>
          <cell r="U133">
            <v>51.5</v>
          </cell>
        </row>
        <row r="134">
          <cell r="T134" t="str">
            <v>ＮタケＦＪＬナチュラル182015150</v>
          </cell>
          <cell r="U134">
            <v>0</v>
          </cell>
        </row>
        <row r="135">
          <cell r="T135" t="str">
            <v>ＮタケＦＪＬブラウン182015150</v>
          </cell>
          <cell r="U135">
            <v>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5F9E-517A-483A-B000-C6F1E2AEA1C6}">
  <sheetPr>
    <pageSetUpPr fitToPage="1"/>
  </sheetPr>
  <dimension ref="A1:Z319"/>
  <sheetViews>
    <sheetView tabSelected="1" workbookViewId="0"/>
  </sheetViews>
  <sheetFormatPr defaultRowHeight="18.75" customHeight="1" x14ac:dyDescent="0.15"/>
  <cols>
    <col min="1" max="1" width="4.75" style="10" customWidth="1"/>
    <col min="2" max="2" width="4.125" style="121" customWidth="1"/>
    <col min="3" max="3" width="12" style="10" customWidth="1"/>
    <col min="4" max="4" width="11.625" style="10" customWidth="1"/>
    <col min="5" max="5" width="9.25" style="10" customWidth="1"/>
    <col min="6" max="6" width="10.75" style="10" customWidth="1"/>
    <col min="7" max="8" width="8" style="352" customWidth="1"/>
    <col min="9" max="9" width="6.625" style="352" customWidth="1"/>
    <col min="10" max="10" width="7.5" style="538" customWidth="1"/>
    <col min="11" max="11" width="1.625" style="538" customWidth="1"/>
    <col min="12" max="12" width="2.75" style="357" customWidth="1"/>
    <col min="13" max="13" width="13.625" style="10" customWidth="1"/>
    <col min="14" max="14" width="27.875" style="8" customWidth="1"/>
    <col min="15" max="15" width="14.25" style="8" customWidth="1"/>
    <col min="16" max="16" width="9" style="10" customWidth="1"/>
    <col min="17" max="26" width="9" style="10" hidden="1" customWidth="1"/>
    <col min="27" max="28" width="9" style="10"/>
    <col min="29" max="33" width="9" style="10" customWidth="1"/>
    <col min="34" max="16384" width="9" style="10"/>
  </cols>
  <sheetData>
    <row r="1" spans="1:26" ht="42" customHeight="1" x14ac:dyDescent="0.15">
      <c r="A1" s="1"/>
      <c r="B1" s="2" t="s">
        <v>0</v>
      </c>
      <c r="C1" s="1"/>
      <c r="D1" s="1"/>
      <c r="E1" s="1" t="s">
        <v>1</v>
      </c>
      <c r="F1" s="1"/>
      <c r="G1" s="3" t="s">
        <v>2</v>
      </c>
      <c r="H1" s="4"/>
      <c r="I1" s="4"/>
      <c r="J1" s="5"/>
      <c r="K1" s="5"/>
      <c r="L1" s="6"/>
      <c r="M1" s="7" t="s">
        <v>3</v>
      </c>
      <c r="O1" s="9">
        <f ca="1">WORKDAY(TODAY(),1,祝日)</f>
        <v>43892</v>
      </c>
    </row>
    <row r="2" spans="1:26" ht="16.5" customHeight="1" x14ac:dyDescent="0.15">
      <c r="A2" s="11" t="s">
        <v>4</v>
      </c>
      <c r="B2" s="12" t="s">
        <v>5</v>
      </c>
      <c r="C2" s="12"/>
      <c r="D2" s="12"/>
      <c r="E2" s="11" t="s">
        <v>6</v>
      </c>
      <c r="F2" s="11" t="s">
        <v>7</v>
      </c>
      <c r="G2" s="13" t="s">
        <v>8</v>
      </c>
      <c r="H2" s="13"/>
      <c r="I2" s="13"/>
      <c r="J2" s="14" t="s">
        <v>9</v>
      </c>
      <c r="K2" s="15"/>
      <c r="L2" s="16"/>
      <c r="M2" s="11" t="s">
        <v>10</v>
      </c>
      <c r="N2" s="17" t="s">
        <v>11</v>
      </c>
      <c r="O2" s="18"/>
    </row>
    <row r="3" spans="1:26" ht="16.5" customHeight="1" x14ac:dyDescent="0.15">
      <c r="A3" s="19" t="s">
        <v>12</v>
      </c>
      <c r="B3" s="20" t="s">
        <v>13</v>
      </c>
      <c r="C3" s="21" t="s">
        <v>14</v>
      </c>
      <c r="D3" s="22" t="s">
        <v>15</v>
      </c>
      <c r="E3" s="22" t="s">
        <v>16</v>
      </c>
      <c r="F3" s="22" t="s">
        <v>17</v>
      </c>
      <c r="G3" s="23">
        <v>1820</v>
      </c>
      <c r="H3" s="24">
        <v>15</v>
      </c>
      <c r="I3" s="25">
        <v>90</v>
      </c>
      <c r="J3" s="26">
        <f>VLOOKUP(Q3,[2]通常!Q$3:AA$2734,11,0)</f>
        <v>252.5</v>
      </c>
      <c r="K3" s="27"/>
      <c r="L3" s="28"/>
      <c r="M3" s="29">
        <v>42300</v>
      </c>
      <c r="N3" s="30"/>
      <c r="O3" s="31"/>
      <c r="Q3" s="10" t="str">
        <f t="shared" ref="Q3:Q66" si="0">CONCATENATE(R3,S3,T3,U3,V3,W3,X3,Y3,Z3)</f>
        <v>ＤＺ　　　　　　　　特Ａ　　　　ナラ　　　　フローリングユニ        無塗装      18201590</v>
      </c>
      <c r="R3" s="22" t="s">
        <v>18</v>
      </c>
      <c r="S3" s="19" t="s">
        <v>19</v>
      </c>
      <c r="T3" s="32" t="s">
        <v>20</v>
      </c>
      <c r="U3" s="32" t="s">
        <v>21</v>
      </c>
      <c r="V3" s="32" t="s">
        <v>22</v>
      </c>
      <c r="W3" s="32" t="s">
        <v>17</v>
      </c>
      <c r="X3" s="33">
        <v>1820</v>
      </c>
      <c r="Y3" s="24">
        <v>15</v>
      </c>
      <c r="Z3" s="25">
        <v>90</v>
      </c>
    </row>
    <row r="4" spans="1:26" ht="16.5" customHeight="1" x14ac:dyDescent="0.15">
      <c r="A4" s="19" t="s">
        <v>12</v>
      </c>
      <c r="B4" s="34"/>
      <c r="C4" s="35"/>
      <c r="D4" s="19"/>
      <c r="E4" s="22" t="s">
        <v>16</v>
      </c>
      <c r="F4" s="22" t="s">
        <v>23</v>
      </c>
      <c r="G4" s="23">
        <v>1820</v>
      </c>
      <c r="H4" s="24">
        <v>15</v>
      </c>
      <c r="I4" s="25">
        <v>90</v>
      </c>
      <c r="J4" s="36">
        <f>VLOOKUP(Q4,[2]通常!Q$3:AA$2734,11,0)</f>
        <v>98</v>
      </c>
      <c r="K4" s="37"/>
      <c r="L4" s="38"/>
      <c r="M4" s="29">
        <v>50700</v>
      </c>
      <c r="N4" s="30"/>
      <c r="O4" s="31"/>
      <c r="Q4" s="10" t="str">
        <f t="shared" si="0"/>
        <v>ＤＺ　　　　　　　　特Ａ　　　　ナラ　　　　フローリングユニ        オスモ      18201590</v>
      </c>
      <c r="R4" s="22" t="s">
        <v>18</v>
      </c>
      <c r="S4" s="39" t="s">
        <v>19</v>
      </c>
      <c r="T4" s="32" t="s">
        <v>20</v>
      </c>
      <c r="U4" s="32" t="s">
        <v>21</v>
      </c>
      <c r="V4" s="39" t="s">
        <v>22</v>
      </c>
      <c r="W4" s="39" t="s">
        <v>24</v>
      </c>
      <c r="X4" s="33">
        <v>1820</v>
      </c>
      <c r="Y4" s="24">
        <v>15</v>
      </c>
      <c r="Z4" s="25">
        <v>90</v>
      </c>
    </row>
    <row r="5" spans="1:26" ht="16.5" customHeight="1" x14ac:dyDescent="0.15">
      <c r="A5" s="40" t="s">
        <v>12</v>
      </c>
      <c r="B5" s="41"/>
      <c r="C5" s="42"/>
      <c r="D5" s="40"/>
      <c r="E5" s="40" t="s">
        <v>16</v>
      </c>
      <c r="F5" s="40" t="s">
        <v>25</v>
      </c>
      <c r="G5" s="43">
        <v>1820</v>
      </c>
      <c r="H5" s="44">
        <v>15</v>
      </c>
      <c r="I5" s="45">
        <v>90</v>
      </c>
      <c r="J5" s="46">
        <f>VLOOKUP(Q5,[2]通常!Q$3:AA$2734,11,0)</f>
        <v>514.5</v>
      </c>
      <c r="K5" s="47"/>
      <c r="L5" s="48"/>
      <c r="M5" s="49">
        <v>43500</v>
      </c>
      <c r="N5" s="50"/>
      <c r="O5" s="51"/>
      <c r="Q5" s="10" t="str">
        <f t="shared" si="0"/>
        <v>ＤＺ　　　　　　　　特Ａ　　　　ナラ　　　　フローリングユニ        クリア      18201590</v>
      </c>
      <c r="R5" s="40" t="s">
        <v>26</v>
      </c>
      <c r="S5" s="52" t="s">
        <v>19</v>
      </c>
      <c r="T5" s="53" t="s">
        <v>20</v>
      </c>
      <c r="U5" s="53" t="s">
        <v>21</v>
      </c>
      <c r="V5" s="52" t="s">
        <v>22</v>
      </c>
      <c r="W5" s="53" t="s">
        <v>27</v>
      </c>
      <c r="X5" s="54">
        <v>1820</v>
      </c>
      <c r="Y5" s="44">
        <v>15</v>
      </c>
      <c r="Z5" s="45">
        <v>90</v>
      </c>
    </row>
    <row r="6" spans="1:26" ht="16.5" customHeight="1" x14ac:dyDescent="0.15">
      <c r="A6" s="55" t="s">
        <v>28</v>
      </c>
      <c r="B6" s="55" t="s">
        <v>29</v>
      </c>
      <c r="C6" s="56" t="s">
        <v>20</v>
      </c>
      <c r="D6" s="57" t="s">
        <v>21</v>
      </c>
      <c r="E6" s="57" t="s">
        <v>30</v>
      </c>
      <c r="F6" s="57" t="s">
        <v>27</v>
      </c>
      <c r="G6" s="58">
        <v>1820</v>
      </c>
      <c r="H6" s="59">
        <v>15</v>
      </c>
      <c r="I6" s="60">
        <v>150</v>
      </c>
      <c r="J6" s="26">
        <f>VLOOKUP(Q6,[2]通常!Q$3:AA$2734,11,0)</f>
        <v>3</v>
      </c>
      <c r="K6" s="27"/>
      <c r="L6" s="28"/>
      <c r="M6" s="61">
        <v>39800</v>
      </c>
      <c r="N6" s="62"/>
      <c r="O6" s="63"/>
      <c r="Q6" s="10" t="str">
        <f t="shared" si="0"/>
        <v>ＲＩ　　　　　　　　Ａ　　　　　ナラ　　　　フローリング４ＰＦＪＬ  クリア      182015150</v>
      </c>
      <c r="R6" s="64" t="s">
        <v>31</v>
      </c>
      <c r="S6" s="64" t="s">
        <v>32</v>
      </c>
      <c r="T6" s="65" t="s">
        <v>20</v>
      </c>
      <c r="U6" s="65" t="s">
        <v>21</v>
      </c>
      <c r="V6" s="64" t="s">
        <v>33</v>
      </c>
      <c r="W6" s="65" t="s">
        <v>27</v>
      </c>
      <c r="X6" s="66">
        <v>1820</v>
      </c>
      <c r="Y6" s="59">
        <v>15</v>
      </c>
      <c r="Z6" s="60">
        <v>150</v>
      </c>
    </row>
    <row r="7" spans="1:26" ht="16.5" customHeight="1" x14ac:dyDescent="0.15">
      <c r="A7" s="19" t="s">
        <v>28</v>
      </c>
      <c r="B7" s="20"/>
      <c r="C7" s="21"/>
      <c r="D7" s="22"/>
      <c r="E7" s="22" t="s">
        <v>16</v>
      </c>
      <c r="F7" s="22" t="s">
        <v>17</v>
      </c>
      <c r="G7" s="23">
        <v>1820</v>
      </c>
      <c r="H7" s="24">
        <v>15</v>
      </c>
      <c r="I7" s="25">
        <v>75</v>
      </c>
      <c r="J7" s="36">
        <f>VLOOKUP(Q7,[2]通常!Q$3:AA$2734,11,0)</f>
        <v>100.5</v>
      </c>
      <c r="K7" s="37"/>
      <c r="L7" s="38"/>
      <c r="M7" s="67">
        <v>32200</v>
      </c>
      <c r="N7" s="30"/>
      <c r="O7" s="31"/>
      <c r="Q7" s="10" t="str">
        <f t="shared" si="0"/>
        <v>ＲＩ　　　　　　　　Ａ　　　　　ナラ　　　　フローリングユニ        無塗装      18201575</v>
      </c>
      <c r="R7" s="39" t="s">
        <v>31</v>
      </c>
      <c r="S7" s="39" t="s">
        <v>32</v>
      </c>
      <c r="T7" s="32" t="s">
        <v>20</v>
      </c>
      <c r="U7" s="32" t="s">
        <v>21</v>
      </c>
      <c r="V7" s="39" t="s">
        <v>22</v>
      </c>
      <c r="W7" s="32" t="s">
        <v>17</v>
      </c>
      <c r="X7" s="33">
        <v>1820</v>
      </c>
      <c r="Y7" s="24">
        <v>15</v>
      </c>
      <c r="Z7" s="25">
        <v>75</v>
      </c>
    </row>
    <row r="8" spans="1:26" ht="16.5" customHeight="1" x14ac:dyDescent="0.15">
      <c r="A8" s="34" t="s">
        <v>28</v>
      </c>
      <c r="B8" s="20"/>
      <c r="C8" s="21"/>
      <c r="D8" s="22"/>
      <c r="E8" s="22" t="s">
        <v>16</v>
      </c>
      <c r="F8" s="22" t="s">
        <v>27</v>
      </c>
      <c r="G8" s="23">
        <v>1820</v>
      </c>
      <c r="H8" s="24">
        <v>15</v>
      </c>
      <c r="I8" s="25">
        <v>75</v>
      </c>
      <c r="J8" s="36">
        <f>VLOOKUP(Q8,[2]通常!Q$3:AA$2734,11,0)</f>
        <v>88</v>
      </c>
      <c r="K8" s="37"/>
      <c r="L8" s="38"/>
      <c r="M8" s="67">
        <v>34100</v>
      </c>
      <c r="N8" s="30"/>
      <c r="O8" s="31"/>
      <c r="Q8" s="10" t="str">
        <f t="shared" si="0"/>
        <v>ＲＩ　　　　　　　　Ａ　　　　　ナラ　　　　フローリングユニ        クリア      18201575</v>
      </c>
      <c r="R8" s="39" t="s">
        <v>31</v>
      </c>
      <c r="S8" s="39" t="s">
        <v>32</v>
      </c>
      <c r="T8" s="32" t="s">
        <v>20</v>
      </c>
      <c r="U8" s="32" t="s">
        <v>21</v>
      </c>
      <c r="V8" s="39" t="s">
        <v>22</v>
      </c>
      <c r="W8" s="32" t="s">
        <v>27</v>
      </c>
      <c r="X8" s="33">
        <v>1820</v>
      </c>
      <c r="Y8" s="24">
        <v>15</v>
      </c>
      <c r="Z8" s="25">
        <v>75</v>
      </c>
    </row>
    <row r="9" spans="1:26" ht="16.5" customHeight="1" x14ac:dyDescent="0.15">
      <c r="A9" s="34" t="s">
        <v>34</v>
      </c>
      <c r="B9" s="20"/>
      <c r="C9" s="21"/>
      <c r="D9" s="22"/>
      <c r="E9" s="22" t="s">
        <v>16</v>
      </c>
      <c r="F9" s="22" t="s">
        <v>17</v>
      </c>
      <c r="G9" s="23">
        <v>1820</v>
      </c>
      <c r="H9" s="24">
        <v>15</v>
      </c>
      <c r="I9" s="25">
        <v>90</v>
      </c>
      <c r="J9" s="36">
        <f>VLOOKUP(Q9,[2]通常!Q$3:AA$2734,11,0)</f>
        <v>86.5</v>
      </c>
      <c r="K9" s="37"/>
      <c r="L9" s="38"/>
      <c r="M9" s="29">
        <v>39500</v>
      </c>
      <c r="N9" s="30"/>
      <c r="O9" s="31"/>
      <c r="Q9" s="10" t="str">
        <f t="shared" si="0"/>
        <v>ＡＭ　　　　　　　　Ａ　　　　　ナラ　　　　フローリングユニ        無塗装      18201590</v>
      </c>
      <c r="R9" s="39" t="s">
        <v>35</v>
      </c>
      <c r="S9" s="39" t="s">
        <v>32</v>
      </c>
      <c r="T9" s="32" t="s">
        <v>20</v>
      </c>
      <c r="U9" s="32" t="s">
        <v>21</v>
      </c>
      <c r="V9" s="39" t="s">
        <v>22</v>
      </c>
      <c r="W9" s="32" t="s">
        <v>17</v>
      </c>
      <c r="X9" s="33">
        <v>1820</v>
      </c>
      <c r="Y9" s="24">
        <v>15</v>
      </c>
      <c r="Z9" s="25">
        <v>90</v>
      </c>
    </row>
    <row r="10" spans="1:26" ht="16.5" customHeight="1" x14ac:dyDescent="0.15">
      <c r="A10" s="34" t="s">
        <v>12</v>
      </c>
      <c r="B10" s="20"/>
      <c r="C10" s="21"/>
      <c r="D10" s="22"/>
      <c r="E10" s="22" t="s">
        <v>16</v>
      </c>
      <c r="F10" s="22" t="s">
        <v>17</v>
      </c>
      <c r="G10" s="23">
        <v>1820</v>
      </c>
      <c r="H10" s="24">
        <v>15</v>
      </c>
      <c r="I10" s="25">
        <v>90</v>
      </c>
      <c r="J10" s="36">
        <f>VLOOKUP(Q10,[2]通常!Q$3:AA$2734,11,0)</f>
        <v>425.5</v>
      </c>
      <c r="K10" s="37"/>
      <c r="L10" s="38"/>
      <c r="M10" s="29">
        <v>39500</v>
      </c>
      <c r="N10" s="30"/>
      <c r="O10" s="31"/>
      <c r="Q10" s="10" t="str">
        <f t="shared" si="0"/>
        <v>ＤＺ　　　　　　　　Ａ　　　　　ナラ　　　　フローリングユニ        無塗装      18201590</v>
      </c>
      <c r="R10" s="22" t="s">
        <v>18</v>
      </c>
      <c r="S10" s="39" t="s">
        <v>32</v>
      </c>
      <c r="T10" s="32" t="s">
        <v>20</v>
      </c>
      <c r="U10" s="32" t="s">
        <v>21</v>
      </c>
      <c r="V10" s="39" t="s">
        <v>22</v>
      </c>
      <c r="W10" s="32" t="s">
        <v>17</v>
      </c>
      <c r="X10" s="33">
        <v>1820</v>
      </c>
      <c r="Y10" s="24">
        <v>15</v>
      </c>
      <c r="Z10" s="25">
        <v>90</v>
      </c>
    </row>
    <row r="11" spans="1:26" ht="16.5" customHeight="1" x14ac:dyDescent="0.15">
      <c r="A11" s="34" t="s">
        <v>12</v>
      </c>
      <c r="B11" s="20" t="s">
        <v>36</v>
      </c>
      <c r="C11" s="21"/>
      <c r="D11" s="22"/>
      <c r="E11" s="22" t="s">
        <v>16</v>
      </c>
      <c r="F11" s="22" t="s">
        <v>23</v>
      </c>
      <c r="G11" s="23">
        <v>1820</v>
      </c>
      <c r="H11" s="24">
        <v>15</v>
      </c>
      <c r="I11" s="25">
        <v>90</v>
      </c>
      <c r="J11" s="36">
        <f>VLOOKUP(Q11,[2]通常!Q$3:AA$2734,11,0)</f>
        <v>0</v>
      </c>
      <c r="K11" s="37"/>
      <c r="L11" s="38"/>
      <c r="M11" s="67">
        <v>47200</v>
      </c>
      <c r="N11" s="30"/>
      <c r="O11" s="31"/>
      <c r="Q11" s="10" t="str">
        <f t="shared" si="0"/>
        <v>ＤＺ　　　　　　　　Ａ　　　　　ナラ　　　　フローリングユニ        オスモ      18201590</v>
      </c>
      <c r="R11" s="22" t="s">
        <v>18</v>
      </c>
      <c r="S11" s="39" t="s">
        <v>32</v>
      </c>
      <c r="T11" s="32" t="s">
        <v>20</v>
      </c>
      <c r="U11" s="32" t="s">
        <v>21</v>
      </c>
      <c r="V11" s="39" t="s">
        <v>22</v>
      </c>
      <c r="W11" s="39" t="s">
        <v>24</v>
      </c>
      <c r="X11" s="33">
        <v>1820</v>
      </c>
      <c r="Y11" s="24">
        <v>15</v>
      </c>
      <c r="Z11" s="25">
        <v>90</v>
      </c>
    </row>
    <row r="12" spans="1:26" ht="16.5" customHeight="1" x14ac:dyDescent="0.15">
      <c r="A12" s="34" t="s">
        <v>34</v>
      </c>
      <c r="B12" s="20" t="s">
        <v>36</v>
      </c>
      <c r="C12" s="21"/>
      <c r="D12" s="22"/>
      <c r="E12" s="22" t="s">
        <v>16</v>
      </c>
      <c r="F12" s="19" t="s">
        <v>27</v>
      </c>
      <c r="G12" s="23">
        <v>1820</v>
      </c>
      <c r="H12" s="24">
        <v>15</v>
      </c>
      <c r="I12" s="25">
        <v>90</v>
      </c>
      <c r="J12" s="36">
        <f>VLOOKUP(Q12,[2]通常!Q$3:AA$2734,11,0)</f>
        <v>196.5</v>
      </c>
      <c r="K12" s="37"/>
      <c r="L12" s="38"/>
      <c r="M12" s="67">
        <v>40800</v>
      </c>
      <c r="N12" s="30"/>
      <c r="O12" s="31"/>
      <c r="Q12" s="10" t="str">
        <f t="shared" si="0"/>
        <v>ＡＭ　　　　　　　　Ａ　　　　　ナラ　　　　フローリングユニ        クリア      18201590</v>
      </c>
      <c r="R12" s="39" t="s">
        <v>35</v>
      </c>
      <c r="S12" s="39" t="s">
        <v>32</v>
      </c>
      <c r="T12" s="39" t="s">
        <v>37</v>
      </c>
      <c r="U12" s="32" t="s">
        <v>21</v>
      </c>
      <c r="V12" s="39" t="s">
        <v>22</v>
      </c>
      <c r="W12" s="32" t="s">
        <v>27</v>
      </c>
      <c r="X12" s="33">
        <v>1820</v>
      </c>
      <c r="Y12" s="24">
        <v>15</v>
      </c>
      <c r="Z12" s="25">
        <v>90</v>
      </c>
    </row>
    <row r="13" spans="1:26" ht="16.5" customHeight="1" x14ac:dyDescent="0.15">
      <c r="A13" s="34" t="s">
        <v>12</v>
      </c>
      <c r="B13" s="34"/>
      <c r="C13" s="35"/>
      <c r="D13" s="19"/>
      <c r="E13" s="19" t="s">
        <v>16</v>
      </c>
      <c r="F13" s="19" t="s">
        <v>27</v>
      </c>
      <c r="G13" s="68">
        <v>1820</v>
      </c>
      <c r="H13" s="69">
        <v>15</v>
      </c>
      <c r="I13" s="70">
        <v>90</v>
      </c>
      <c r="J13" s="36">
        <f>VLOOKUP(Q13,[2]通常!Q$3:AA$2734,11,0)</f>
        <v>0</v>
      </c>
      <c r="K13" s="37"/>
      <c r="L13" s="38"/>
      <c r="M13" s="67">
        <v>40800</v>
      </c>
      <c r="N13" s="30"/>
      <c r="O13" s="31"/>
      <c r="Q13" s="10" t="str">
        <f t="shared" si="0"/>
        <v>ＤＺ　　　　　　　　Ａ　　　　　ナラ　　　　フローリングユニ        クリア      18201590</v>
      </c>
      <c r="R13" s="22" t="s">
        <v>18</v>
      </c>
      <c r="S13" s="39" t="s">
        <v>32</v>
      </c>
      <c r="T13" s="32" t="s">
        <v>20</v>
      </c>
      <c r="U13" s="32" t="s">
        <v>21</v>
      </c>
      <c r="V13" s="39" t="s">
        <v>22</v>
      </c>
      <c r="W13" s="32" t="s">
        <v>27</v>
      </c>
      <c r="X13" s="71">
        <v>1820</v>
      </c>
      <c r="Y13" s="69">
        <v>15</v>
      </c>
      <c r="Z13" s="70">
        <v>90</v>
      </c>
    </row>
    <row r="14" spans="1:26" ht="16.5" customHeight="1" x14ac:dyDescent="0.15">
      <c r="A14" s="34" t="s">
        <v>34</v>
      </c>
      <c r="B14" s="20" t="s">
        <v>36</v>
      </c>
      <c r="C14" s="21"/>
      <c r="D14" s="22"/>
      <c r="E14" s="22" t="s">
        <v>16</v>
      </c>
      <c r="F14" s="19" t="s">
        <v>27</v>
      </c>
      <c r="G14" s="23">
        <v>1820</v>
      </c>
      <c r="H14" s="24">
        <v>12</v>
      </c>
      <c r="I14" s="25">
        <v>90</v>
      </c>
      <c r="J14" s="36">
        <f>VLOOKUP(Q14,[2]通常!Q$3:AA$2734,11,0)</f>
        <v>8</v>
      </c>
      <c r="K14" s="37"/>
      <c r="L14" s="38"/>
      <c r="M14" s="67">
        <v>40000</v>
      </c>
      <c r="N14" s="30"/>
      <c r="O14" s="31"/>
      <c r="Q14" s="10" t="str">
        <f t="shared" si="0"/>
        <v>ＡＭ　　　　　　　　Ａ　　　　　ナラ　　　　フローリングユニ        クリア      18201290</v>
      </c>
      <c r="R14" s="39" t="s">
        <v>35</v>
      </c>
      <c r="S14" s="39" t="s">
        <v>32</v>
      </c>
      <c r="T14" s="39" t="s">
        <v>37</v>
      </c>
      <c r="U14" s="32" t="s">
        <v>21</v>
      </c>
      <c r="V14" s="39" t="s">
        <v>22</v>
      </c>
      <c r="W14" s="32" t="s">
        <v>27</v>
      </c>
      <c r="X14" s="33">
        <v>1820</v>
      </c>
      <c r="Y14" s="24">
        <v>12</v>
      </c>
      <c r="Z14" s="25">
        <v>90</v>
      </c>
    </row>
    <row r="15" spans="1:26" x14ac:dyDescent="0.15">
      <c r="A15" s="34" t="s">
        <v>34</v>
      </c>
      <c r="B15" s="34"/>
      <c r="C15" s="35"/>
      <c r="D15" s="19"/>
      <c r="E15" s="19" t="s">
        <v>16</v>
      </c>
      <c r="F15" s="19" t="s">
        <v>38</v>
      </c>
      <c r="G15" s="68">
        <v>1820</v>
      </c>
      <c r="H15" s="69">
        <v>15</v>
      </c>
      <c r="I15" s="70">
        <v>120</v>
      </c>
      <c r="J15" s="72">
        <f>VLOOKUP(Q15,[2]通常!Q$3:AA$2734,11,0)</f>
        <v>9</v>
      </c>
      <c r="K15" s="73" t="s">
        <v>39</v>
      </c>
      <c r="L15" s="74"/>
      <c r="M15" s="75" t="s">
        <v>40</v>
      </c>
      <c r="N15" s="76" t="s">
        <v>41</v>
      </c>
      <c r="O15" s="77"/>
      <c r="Q15" s="10" t="str">
        <f t="shared" si="0"/>
        <v>ＡＭ　　　　　　　　Ａ　　　　　ナラ　　　　フローリングユニ        無塗装      182015120</v>
      </c>
      <c r="R15" s="39" t="s">
        <v>35</v>
      </c>
      <c r="S15" s="39" t="s">
        <v>32</v>
      </c>
      <c r="T15" s="32" t="s">
        <v>20</v>
      </c>
      <c r="U15" s="32" t="s">
        <v>21</v>
      </c>
      <c r="V15" s="39" t="s">
        <v>22</v>
      </c>
      <c r="W15" s="39" t="s">
        <v>38</v>
      </c>
      <c r="X15" s="71">
        <v>1820</v>
      </c>
      <c r="Y15" s="69">
        <v>15</v>
      </c>
      <c r="Z15" s="70">
        <v>120</v>
      </c>
    </row>
    <row r="16" spans="1:26" x14ac:dyDescent="0.15">
      <c r="A16" s="34" t="s">
        <v>12</v>
      </c>
      <c r="B16" s="34"/>
      <c r="C16" s="35"/>
      <c r="D16" s="19"/>
      <c r="E16" s="19" t="s">
        <v>16</v>
      </c>
      <c r="F16" s="19" t="s">
        <v>38</v>
      </c>
      <c r="G16" s="68">
        <v>1820</v>
      </c>
      <c r="H16" s="69">
        <v>15</v>
      </c>
      <c r="I16" s="70">
        <v>120</v>
      </c>
      <c r="J16" s="72">
        <f>VLOOKUP(Q16,[2]通常!Q$3:AA$2734,11,0)</f>
        <v>516</v>
      </c>
      <c r="K16" s="73" t="s">
        <v>39</v>
      </c>
      <c r="L16" s="74"/>
      <c r="M16" s="75" t="s">
        <v>42</v>
      </c>
      <c r="N16" s="76" t="s">
        <v>41</v>
      </c>
      <c r="O16" s="77"/>
      <c r="Q16" s="10" t="str">
        <f t="shared" si="0"/>
        <v>ＤＺ　　　　　　　　Ａ　　　　　ナラ　　　　フローリングユニ        無塗装      182015120</v>
      </c>
      <c r="R16" s="22" t="s">
        <v>18</v>
      </c>
      <c r="S16" s="39" t="s">
        <v>32</v>
      </c>
      <c r="T16" s="32" t="s">
        <v>20</v>
      </c>
      <c r="U16" s="32" t="s">
        <v>21</v>
      </c>
      <c r="V16" s="39" t="s">
        <v>22</v>
      </c>
      <c r="W16" s="39" t="s">
        <v>38</v>
      </c>
      <c r="X16" s="71">
        <v>1820</v>
      </c>
      <c r="Y16" s="69">
        <v>15</v>
      </c>
      <c r="Z16" s="70">
        <v>120</v>
      </c>
    </row>
    <row r="17" spans="1:26" x14ac:dyDescent="0.15">
      <c r="A17" s="34" t="s">
        <v>34</v>
      </c>
      <c r="B17" s="34"/>
      <c r="C17" s="35"/>
      <c r="D17" s="19"/>
      <c r="E17" s="19" t="s">
        <v>16</v>
      </c>
      <c r="F17" s="19" t="s">
        <v>43</v>
      </c>
      <c r="G17" s="68">
        <v>1820</v>
      </c>
      <c r="H17" s="69">
        <v>15</v>
      </c>
      <c r="I17" s="70">
        <v>120</v>
      </c>
      <c r="J17" s="72">
        <f>VLOOKUP(Q17,[2]通常!Q$3:AA$2734,11,0)</f>
        <v>191</v>
      </c>
      <c r="K17" s="73" t="s">
        <v>39</v>
      </c>
      <c r="L17" s="74"/>
      <c r="M17" s="75" t="s">
        <v>44</v>
      </c>
      <c r="N17" s="76" t="s">
        <v>41</v>
      </c>
      <c r="O17" s="77"/>
      <c r="Q17" s="10" t="str">
        <f t="shared" si="0"/>
        <v>ＡＭ　　　　　　　　Ａ　　　　　ナラ　　　　フローリングユニ        オイル仕上  182015120</v>
      </c>
      <c r="R17" s="39" t="s">
        <v>35</v>
      </c>
      <c r="S17" s="32" t="s">
        <v>32</v>
      </c>
      <c r="T17" s="32" t="s">
        <v>20</v>
      </c>
      <c r="U17" s="32" t="s">
        <v>21</v>
      </c>
      <c r="V17" s="32" t="s">
        <v>22</v>
      </c>
      <c r="W17" s="32" t="s">
        <v>45</v>
      </c>
      <c r="X17" s="71">
        <v>1820</v>
      </c>
      <c r="Y17" s="69">
        <v>15</v>
      </c>
      <c r="Z17" s="70">
        <v>120</v>
      </c>
    </row>
    <row r="18" spans="1:26" x14ac:dyDescent="0.15">
      <c r="A18" s="34" t="s">
        <v>12</v>
      </c>
      <c r="B18" s="34"/>
      <c r="C18" s="35"/>
      <c r="D18" s="19"/>
      <c r="E18" s="19" t="s">
        <v>16</v>
      </c>
      <c r="F18" s="19" t="s">
        <v>43</v>
      </c>
      <c r="G18" s="68">
        <v>1820</v>
      </c>
      <c r="H18" s="69">
        <v>15</v>
      </c>
      <c r="I18" s="70">
        <v>120</v>
      </c>
      <c r="J18" s="72">
        <f>VLOOKUP(Q18,[2]通常!Q$3:AA$2734,11,0)</f>
        <v>233</v>
      </c>
      <c r="K18" s="73" t="s">
        <v>39</v>
      </c>
      <c r="L18" s="74"/>
      <c r="M18" s="75" t="s">
        <v>46</v>
      </c>
      <c r="N18" s="76" t="s">
        <v>41</v>
      </c>
      <c r="O18" s="77"/>
      <c r="Q18" s="10" t="str">
        <f t="shared" si="0"/>
        <v>ＤＺ　　　　　　　　Ａ　　　　　ナラ　　　　フローリングユニ        オイル仕上  182015120</v>
      </c>
      <c r="R18" s="39" t="s">
        <v>18</v>
      </c>
      <c r="S18" s="32" t="s">
        <v>32</v>
      </c>
      <c r="T18" s="32" t="s">
        <v>20</v>
      </c>
      <c r="U18" s="32" t="s">
        <v>21</v>
      </c>
      <c r="V18" s="32" t="s">
        <v>22</v>
      </c>
      <c r="W18" s="39" t="s">
        <v>45</v>
      </c>
      <c r="X18" s="71">
        <v>1820</v>
      </c>
      <c r="Y18" s="69">
        <v>15</v>
      </c>
      <c r="Z18" s="70">
        <v>120</v>
      </c>
    </row>
    <row r="19" spans="1:26" x14ac:dyDescent="0.15">
      <c r="A19" s="34" t="s">
        <v>34</v>
      </c>
      <c r="B19" s="34"/>
      <c r="C19" s="35"/>
      <c r="D19" s="19"/>
      <c r="E19" s="19" t="s">
        <v>47</v>
      </c>
      <c r="F19" s="19" t="s">
        <v>25</v>
      </c>
      <c r="G19" s="68">
        <v>1820</v>
      </c>
      <c r="H19" s="69">
        <v>15</v>
      </c>
      <c r="I19" s="70">
        <v>120</v>
      </c>
      <c r="J19" s="72">
        <f>VLOOKUP(Q19,[2]通常!Q$3:AA$2734,11,0)</f>
        <v>17</v>
      </c>
      <c r="K19" s="73" t="s">
        <v>39</v>
      </c>
      <c r="L19" s="74"/>
      <c r="M19" s="75" t="s">
        <v>48</v>
      </c>
      <c r="N19" s="76" t="s">
        <v>41</v>
      </c>
      <c r="O19" s="77"/>
      <c r="Q19" s="10" t="str">
        <f t="shared" si="0"/>
        <v>ＡＭ　　　　　　　　Ａ　　　　　ナラ　　　　フローリングユニ        クリア      182015120</v>
      </c>
      <c r="R19" s="39" t="s">
        <v>35</v>
      </c>
      <c r="S19" s="32" t="s">
        <v>32</v>
      </c>
      <c r="T19" s="32" t="s">
        <v>20</v>
      </c>
      <c r="U19" s="32" t="s">
        <v>21</v>
      </c>
      <c r="V19" s="32" t="s">
        <v>22</v>
      </c>
      <c r="W19" s="39" t="s">
        <v>49</v>
      </c>
      <c r="X19" s="71">
        <v>1820</v>
      </c>
      <c r="Y19" s="69">
        <v>15</v>
      </c>
      <c r="Z19" s="70">
        <v>120</v>
      </c>
    </row>
    <row r="20" spans="1:26" x14ac:dyDescent="0.15">
      <c r="A20" s="34" t="s">
        <v>12</v>
      </c>
      <c r="B20" s="34"/>
      <c r="C20" s="35"/>
      <c r="D20" s="19"/>
      <c r="E20" s="19" t="s">
        <v>47</v>
      </c>
      <c r="F20" s="19" t="s">
        <v>25</v>
      </c>
      <c r="G20" s="68">
        <v>1820</v>
      </c>
      <c r="H20" s="69">
        <v>15</v>
      </c>
      <c r="I20" s="70">
        <v>120</v>
      </c>
      <c r="J20" s="78">
        <f>VLOOKUP(Q20,[2]通常!Q$3:AA$2734,11,0)</f>
        <v>320</v>
      </c>
      <c r="K20" s="79" t="s">
        <v>39</v>
      </c>
      <c r="L20" s="80"/>
      <c r="M20" s="81" t="s">
        <v>50</v>
      </c>
      <c r="N20" s="76" t="s">
        <v>41</v>
      </c>
      <c r="O20" s="77"/>
      <c r="Q20" s="10" t="str">
        <f t="shared" si="0"/>
        <v>ＤＺ　　　　　　　　Ａ　　　　　ナラ　　　　フローリングユニ        クリア      182015120</v>
      </c>
      <c r="R20" s="32" t="s">
        <v>18</v>
      </c>
      <c r="S20" s="32" t="s">
        <v>32</v>
      </c>
      <c r="T20" s="32" t="s">
        <v>20</v>
      </c>
      <c r="U20" s="32" t="s">
        <v>21</v>
      </c>
      <c r="V20" s="32" t="s">
        <v>22</v>
      </c>
      <c r="W20" s="32" t="s">
        <v>27</v>
      </c>
      <c r="X20" s="71">
        <v>1820</v>
      </c>
      <c r="Y20" s="69">
        <v>15</v>
      </c>
      <c r="Z20" s="70">
        <v>120</v>
      </c>
    </row>
    <row r="21" spans="1:26" ht="16.5" customHeight="1" x14ac:dyDescent="0.15">
      <c r="A21" s="82" t="s">
        <v>51</v>
      </c>
      <c r="B21" s="82" t="s">
        <v>52</v>
      </c>
      <c r="C21" s="83" t="s">
        <v>37</v>
      </c>
      <c r="D21" s="84" t="s">
        <v>15</v>
      </c>
      <c r="E21" s="84" t="s">
        <v>16</v>
      </c>
      <c r="F21" s="84" t="s">
        <v>17</v>
      </c>
      <c r="G21" s="85">
        <v>1820</v>
      </c>
      <c r="H21" s="86">
        <v>15</v>
      </c>
      <c r="I21" s="87">
        <v>90</v>
      </c>
      <c r="J21" s="26">
        <f>VLOOKUP(Q21,[2]通常!Q$3:AA$2734,11,0)</f>
        <v>45</v>
      </c>
      <c r="K21" s="27"/>
      <c r="L21" s="28"/>
      <c r="M21" s="88">
        <v>31900</v>
      </c>
      <c r="N21" s="89"/>
      <c r="O21" s="90"/>
      <c r="Q21" s="10" t="str">
        <f t="shared" si="0"/>
        <v>ＳＩ　　　　　　　　Ｂ　　　　　ナラ　　　　フローリングユニ        無塗装      18201590</v>
      </c>
      <c r="R21" s="22" t="s">
        <v>51</v>
      </c>
      <c r="S21" s="22" t="s">
        <v>53</v>
      </c>
      <c r="T21" s="39" t="s">
        <v>37</v>
      </c>
      <c r="U21" s="39" t="s">
        <v>15</v>
      </c>
      <c r="V21" s="39" t="s">
        <v>22</v>
      </c>
      <c r="W21" s="22" t="s">
        <v>38</v>
      </c>
      <c r="X21" s="33">
        <v>1820</v>
      </c>
      <c r="Y21" s="24">
        <v>15</v>
      </c>
      <c r="Z21" s="25">
        <v>90</v>
      </c>
    </row>
    <row r="22" spans="1:26" ht="16.5" customHeight="1" x14ac:dyDescent="0.15">
      <c r="A22" s="20" t="s">
        <v>34</v>
      </c>
      <c r="B22" s="20"/>
      <c r="C22" s="21"/>
      <c r="D22" s="22"/>
      <c r="E22" s="22" t="s">
        <v>16</v>
      </c>
      <c r="F22" s="22" t="s">
        <v>17</v>
      </c>
      <c r="G22" s="23">
        <v>1820</v>
      </c>
      <c r="H22" s="24">
        <v>15</v>
      </c>
      <c r="I22" s="25">
        <v>90</v>
      </c>
      <c r="J22" s="36">
        <f>VLOOKUP(Q22,[2]通常!Q$3:AA$2734,11,0)</f>
        <v>277.5</v>
      </c>
      <c r="K22" s="37"/>
      <c r="L22" s="38"/>
      <c r="M22" s="29">
        <v>33800</v>
      </c>
      <c r="N22" s="30"/>
      <c r="O22" s="31"/>
      <c r="Q22" s="10" t="str">
        <f t="shared" si="0"/>
        <v>ＡＭ　　　　　　　　Ｂ　　　　　ナラ　　　　フローリングユニ        無塗装      18201590</v>
      </c>
      <c r="R22" s="22" t="s">
        <v>35</v>
      </c>
      <c r="S22" s="22" t="s">
        <v>52</v>
      </c>
      <c r="T22" s="32" t="s">
        <v>37</v>
      </c>
      <c r="U22" s="32" t="s">
        <v>15</v>
      </c>
      <c r="V22" s="32" t="s">
        <v>22</v>
      </c>
      <c r="W22" s="22" t="s">
        <v>38</v>
      </c>
      <c r="X22" s="33">
        <v>1820</v>
      </c>
      <c r="Y22" s="24">
        <v>15</v>
      </c>
      <c r="Z22" s="25">
        <v>90</v>
      </c>
    </row>
    <row r="23" spans="1:26" ht="16.5" customHeight="1" x14ac:dyDescent="0.15">
      <c r="A23" s="20" t="s">
        <v>12</v>
      </c>
      <c r="B23" s="20"/>
      <c r="C23" s="21"/>
      <c r="D23" s="22"/>
      <c r="E23" s="22" t="s">
        <v>16</v>
      </c>
      <c r="F23" s="22" t="s">
        <v>17</v>
      </c>
      <c r="G23" s="23">
        <v>1820</v>
      </c>
      <c r="H23" s="24">
        <v>15</v>
      </c>
      <c r="I23" s="25">
        <v>90</v>
      </c>
      <c r="J23" s="36">
        <f>VLOOKUP(Q23,[2]通常!Q$3:AA$2734,11,0)</f>
        <v>0</v>
      </c>
      <c r="K23" s="37"/>
      <c r="L23" s="38"/>
      <c r="M23" s="29">
        <v>33800</v>
      </c>
      <c r="N23" s="30"/>
      <c r="O23" s="31"/>
      <c r="Q23" s="10" t="str">
        <f t="shared" si="0"/>
        <v>ＤＺ　　　　　　　　Ｂ　　　　　ナラ　　　　フローリングユニ        無塗装      18201590</v>
      </c>
      <c r="R23" s="32" t="s">
        <v>18</v>
      </c>
      <c r="S23" s="32" t="s">
        <v>52</v>
      </c>
      <c r="T23" s="32" t="s">
        <v>20</v>
      </c>
      <c r="U23" s="32" t="s">
        <v>21</v>
      </c>
      <c r="V23" s="32" t="s">
        <v>22</v>
      </c>
      <c r="W23" s="32" t="s">
        <v>17</v>
      </c>
      <c r="X23" s="33">
        <v>1820</v>
      </c>
      <c r="Y23" s="24">
        <v>15</v>
      </c>
      <c r="Z23" s="25">
        <v>90</v>
      </c>
    </row>
    <row r="24" spans="1:26" ht="16.5" customHeight="1" x14ac:dyDescent="0.15">
      <c r="A24" s="20" t="s">
        <v>54</v>
      </c>
      <c r="B24" s="20" t="s">
        <v>36</v>
      </c>
      <c r="C24" s="21"/>
      <c r="D24" s="22"/>
      <c r="E24" s="22" t="s">
        <v>16</v>
      </c>
      <c r="F24" s="22" t="s">
        <v>55</v>
      </c>
      <c r="G24" s="23">
        <v>1820</v>
      </c>
      <c r="H24" s="24">
        <v>15</v>
      </c>
      <c r="I24" s="25">
        <v>90</v>
      </c>
      <c r="J24" s="36">
        <f>VLOOKUP(Q24,[2]通常!Q$3:AA$2734,11,0)</f>
        <v>0</v>
      </c>
      <c r="K24" s="37"/>
      <c r="L24" s="38"/>
      <c r="M24" s="29">
        <v>35400</v>
      </c>
      <c r="N24" s="30"/>
      <c r="O24" s="31"/>
      <c r="Q24" s="10" t="str">
        <f t="shared" si="0"/>
        <v>ＳＩ　　　　　　　　Ｂ　　　　　ナラ　　　　フローリングユニ        オイル仕上  18201590</v>
      </c>
      <c r="R24" s="22" t="s">
        <v>51</v>
      </c>
      <c r="S24" s="22" t="s">
        <v>53</v>
      </c>
      <c r="T24" s="39" t="s">
        <v>37</v>
      </c>
      <c r="U24" s="39" t="s">
        <v>15</v>
      </c>
      <c r="V24" s="39" t="s">
        <v>22</v>
      </c>
      <c r="W24" s="39" t="s">
        <v>45</v>
      </c>
      <c r="X24" s="33">
        <v>1820</v>
      </c>
      <c r="Y24" s="24">
        <v>15</v>
      </c>
      <c r="Z24" s="25">
        <v>90</v>
      </c>
    </row>
    <row r="25" spans="1:26" ht="16.5" customHeight="1" x14ac:dyDescent="0.15">
      <c r="A25" s="20" t="s">
        <v>34</v>
      </c>
      <c r="B25" s="20" t="s">
        <v>36</v>
      </c>
      <c r="C25" s="21"/>
      <c r="D25" s="22"/>
      <c r="E25" s="22" t="s">
        <v>16</v>
      </c>
      <c r="F25" s="22" t="s">
        <v>55</v>
      </c>
      <c r="G25" s="23">
        <v>1820</v>
      </c>
      <c r="H25" s="24">
        <v>15</v>
      </c>
      <c r="I25" s="25">
        <v>90</v>
      </c>
      <c r="J25" s="36">
        <f>VLOOKUP(Q25,[2]通常!Q$3:AA$2734,11,0)</f>
        <v>217</v>
      </c>
      <c r="K25" s="37"/>
      <c r="L25" s="38"/>
      <c r="M25" s="29">
        <v>35400</v>
      </c>
      <c r="N25" s="30"/>
      <c r="O25" s="31"/>
      <c r="Q25" s="10" t="str">
        <f t="shared" si="0"/>
        <v>ＡＭ　　　　　　　　Ｂ　　　　　ナラ　　　　フローリングユニ        オイル仕上  18201590</v>
      </c>
      <c r="R25" s="22" t="s">
        <v>35</v>
      </c>
      <c r="S25" s="22" t="s">
        <v>53</v>
      </c>
      <c r="T25" s="39" t="s">
        <v>37</v>
      </c>
      <c r="U25" s="39" t="s">
        <v>15</v>
      </c>
      <c r="V25" s="39" t="s">
        <v>22</v>
      </c>
      <c r="W25" s="39" t="s">
        <v>45</v>
      </c>
      <c r="X25" s="33">
        <v>1820</v>
      </c>
      <c r="Y25" s="24">
        <v>15</v>
      </c>
      <c r="Z25" s="25">
        <v>90</v>
      </c>
    </row>
    <row r="26" spans="1:26" ht="16.5" customHeight="1" x14ac:dyDescent="0.15">
      <c r="A26" s="20" t="s">
        <v>12</v>
      </c>
      <c r="B26" s="20" t="s">
        <v>36</v>
      </c>
      <c r="C26" s="21"/>
      <c r="D26" s="22"/>
      <c r="E26" s="22" t="s">
        <v>16</v>
      </c>
      <c r="F26" s="22" t="s">
        <v>55</v>
      </c>
      <c r="G26" s="23">
        <v>1820</v>
      </c>
      <c r="H26" s="24">
        <v>15</v>
      </c>
      <c r="I26" s="25">
        <v>90</v>
      </c>
      <c r="J26" s="36">
        <f>VLOOKUP(Q26,[2]通常!Q$3:AA$2734,11,0)</f>
        <v>131.5</v>
      </c>
      <c r="K26" s="37"/>
      <c r="L26" s="38"/>
      <c r="M26" s="29">
        <v>35400</v>
      </c>
      <c r="N26" s="30"/>
      <c r="O26" s="31"/>
      <c r="Q26" s="10" t="str">
        <f t="shared" si="0"/>
        <v>ＤＺ　　　　　　　　Ｂ　　　　　ナラ　　　　フローリングユニ        オイル仕上  18201590</v>
      </c>
      <c r="R26" s="22" t="s">
        <v>18</v>
      </c>
      <c r="S26" s="22" t="s">
        <v>53</v>
      </c>
      <c r="T26" s="39" t="s">
        <v>37</v>
      </c>
      <c r="U26" s="39" t="s">
        <v>15</v>
      </c>
      <c r="V26" s="39" t="s">
        <v>22</v>
      </c>
      <c r="W26" s="39" t="s">
        <v>45</v>
      </c>
      <c r="X26" s="33">
        <v>1820</v>
      </c>
      <c r="Y26" s="24">
        <v>15</v>
      </c>
      <c r="Z26" s="25">
        <v>90</v>
      </c>
    </row>
    <row r="27" spans="1:26" ht="16.5" customHeight="1" x14ac:dyDescent="0.15">
      <c r="A27" s="34" t="s">
        <v>34</v>
      </c>
      <c r="B27" s="34"/>
      <c r="C27" s="35"/>
      <c r="D27" s="19"/>
      <c r="E27" s="19" t="s">
        <v>16</v>
      </c>
      <c r="F27" s="19" t="s">
        <v>27</v>
      </c>
      <c r="G27" s="91">
        <v>1820</v>
      </c>
      <c r="H27" s="92">
        <v>15</v>
      </c>
      <c r="I27" s="93">
        <v>90</v>
      </c>
      <c r="J27" s="36">
        <f>VLOOKUP(Q27,[2]通常!Q$3:AA$2734,11,0)</f>
        <v>201.5</v>
      </c>
      <c r="K27" s="37"/>
      <c r="L27" s="38"/>
      <c r="M27" s="94">
        <v>35000</v>
      </c>
      <c r="N27" s="30"/>
      <c r="O27" s="31"/>
      <c r="Q27" s="10" t="str">
        <f t="shared" si="0"/>
        <v>ＡＭ　　　　　　　　Ｂ　　　　　ナラ　　　　フローリングユニ        クリア      18201590</v>
      </c>
      <c r="R27" s="22" t="s">
        <v>35</v>
      </c>
      <c r="S27" s="22" t="s">
        <v>53</v>
      </c>
      <c r="T27" s="32" t="s">
        <v>37</v>
      </c>
      <c r="U27" s="32" t="s">
        <v>15</v>
      </c>
      <c r="V27" s="32" t="s">
        <v>22</v>
      </c>
      <c r="W27" s="32" t="s">
        <v>27</v>
      </c>
      <c r="X27" s="71">
        <v>1820</v>
      </c>
      <c r="Y27" s="69">
        <v>15</v>
      </c>
      <c r="Z27" s="70">
        <v>90</v>
      </c>
    </row>
    <row r="28" spans="1:26" ht="16.5" customHeight="1" x14ac:dyDescent="0.15">
      <c r="A28" s="34" t="s">
        <v>12</v>
      </c>
      <c r="B28" s="34"/>
      <c r="C28" s="35"/>
      <c r="D28" s="19"/>
      <c r="E28" s="19" t="s">
        <v>16</v>
      </c>
      <c r="F28" s="19" t="s">
        <v>27</v>
      </c>
      <c r="G28" s="91">
        <v>1820</v>
      </c>
      <c r="H28" s="92">
        <v>15</v>
      </c>
      <c r="I28" s="93">
        <v>90</v>
      </c>
      <c r="J28" s="36">
        <f>VLOOKUP(Q28,[2]通常!Q$3:AA$2734,11,0)</f>
        <v>0</v>
      </c>
      <c r="K28" s="37"/>
      <c r="L28" s="38"/>
      <c r="M28" s="94">
        <v>35400</v>
      </c>
      <c r="N28" s="30"/>
      <c r="O28" s="31"/>
      <c r="Q28" s="10" t="str">
        <f t="shared" si="0"/>
        <v>ＤＺ　　　　　　　　Ｂ　　　　　ナラ　　　　フローリングユニ        クリア      18201590</v>
      </c>
      <c r="R28" s="22" t="s">
        <v>26</v>
      </c>
      <c r="S28" s="22" t="s">
        <v>53</v>
      </c>
      <c r="T28" s="32" t="s">
        <v>37</v>
      </c>
      <c r="U28" s="32" t="s">
        <v>15</v>
      </c>
      <c r="V28" s="32" t="s">
        <v>22</v>
      </c>
      <c r="W28" s="32" t="s">
        <v>27</v>
      </c>
      <c r="X28" s="71">
        <v>1820</v>
      </c>
      <c r="Y28" s="69">
        <v>15</v>
      </c>
      <c r="Z28" s="70">
        <v>90</v>
      </c>
    </row>
    <row r="29" spans="1:26" x14ac:dyDescent="0.15">
      <c r="A29" s="19" t="s">
        <v>34</v>
      </c>
      <c r="B29" s="34" t="s">
        <v>36</v>
      </c>
      <c r="C29" s="35"/>
      <c r="D29" s="19"/>
      <c r="E29" s="19" t="s">
        <v>16</v>
      </c>
      <c r="F29" s="19" t="s">
        <v>38</v>
      </c>
      <c r="G29" s="95">
        <v>1820</v>
      </c>
      <c r="H29" s="69">
        <v>15</v>
      </c>
      <c r="I29" s="96">
        <v>120</v>
      </c>
      <c r="J29" s="72">
        <f>VLOOKUP(Q29,[2]通常!Q$3:AA$2734,11,0)</f>
        <v>166</v>
      </c>
      <c r="K29" s="73" t="s">
        <v>39</v>
      </c>
      <c r="L29" s="74"/>
      <c r="M29" s="97" t="s">
        <v>56</v>
      </c>
      <c r="N29" s="76" t="s">
        <v>41</v>
      </c>
      <c r="O29" s="77"/>
      <c r="Q29" s="10" t="str">
        <f t="shared" si="0"/>
        <v>ＡＭ　　　　　　　　Ｂ　　　　　ナラ　　　　フローリングユニ        無塗装      182015120</v>
      </c>
      <c r="R29" s="98" t="s">
        <v>35</v>
      </c>
      <c r="S29" s="98" t="s">
        <v>53</v>
      </c>
      <c r="T29" s="98" t="s">
        <v>20</v>
      </c>
      <c r="U29" s="98" t="s">
        <v>21</v>
      </c>
      <c r="V29" s="22" t="s">
        <v>22</v>
      </c>
      <c r="W29" s="22" t="s">
        <v>38</v>
      </c>
      <c r="X29" s="99">
        <v>1820</v>
      </c>
      <c r="Y29" s="69">
        <v>15</v>
      </c>
      <c r="Z29" s="96">
        <v>120</v>
      </c>
    </row>
    <row r="30" spans="1:26" x14ac:dyDescent="0.15">
      <c r="A30" s="19" t="s">
        <v>12</v>
      </c>
      <c r="B30" s="34" t="s">
        <v>36</v>
      </c>
      <c r="C30" s="35"/>
      <c r="D30" s="19"/>
      <c r="E30" s="19" t="s">
        <v>16</v>
      </c>
      <c r="F30" s="19" t="s">
        <v>38</v>
      </c>
      <c r="G30" s="95">
        <v>1820</v>
      </c>
      <c r="H30" s="69">
        <v>15</v>
      </c>
      <c r="I30" s="96">
        <v>120</v>
      </c>
      <c r="J30" s="72">
        <f>VLOOKUP(Q30,[2]通常!Q$3:AA$2734,11,0)</f>
        <v>470</v>
      </c>
      <c r="K30" s="73" t="s">
        <v>39</v>
      </c>
      <c r="L30" s="74"/>
      <c r="M30" s="97" t="s">
        <v>56</v>
      </c>
      <c r="N30" s="76" t="s">
        <v>41</v>
      </c>
      <c r="O30" s="77"/>
      <c r="Q30" s="10" t="str">
        <f t="shared" si="0"/>
        <v>ＤＺ　　　　　　　　Ｂ　　　　　ナラ　　　　フローリングユニ        無塗装      182015120</v>
      </c>
      <c r="R30" s="22" t="s">
        <v>26</v>
      </c>
      <c r="S30" s="98" t="s">
        <v>53</v>
      </c>
      <c r="T30" s="98" t="s">
        <v>20</v>
      </c>
      <c r="U30" s="98" t="s">
        <v>21</v>
      </c>
      <c r="V30" s="22" t="s">
        <v>16</v>
      </c>
      <c r="W30" s="22" t="s">
        <v>17</v>
      </c>
      <c r="X30" s="99">
        <v>1820</v>
      </c>
      <c r="Y30" s="69">
        <v>15</v>
      </c>
      <c r="Z30" s="96">
        <v>120</v>
      </c>
    </row>
    <row r="31" spans="1:26" x14ac:dyDescent="0.15">
      <c r="A31" s="20" t="s">
        <v>34</v>
      </c>
      <c r="B31" s="20" t="s">
        <v>36</v>
      </c>
      <c r="C31" s="21"/>
      <c r="D31" s="22"/>
      <c r="E31" s="22" t="s">
        <v>16</v>
      </c>
      <c r="F31" s="22" t="s">
        <v>55</v>
      </c>
      <c r="G31" s="23">
        <v>1820</v>
      </c>
      <c r="H31" s="24">
        <v>15</v>
      </c>
      <c r="I31" s="25">
        <v>120</v>
      </c>
      <c r="J31" s="72">
        <f>VLOOKUP(Q31,[2]通常!Q$3:AA$2734,11,0)</f>
        <v>166</v>
      </c>
      <c r="K31" s="73" t="s">
        <v>39</v>
      </c>
      <c r="L31" s="74"/>
      <c r="M31" s="100" t="s">
        <v>57</v>
      </c>
      <c r="N31" s="76" t="s">
        <v>41</v>
      </c>
      <c r="O31" s="77"/>
      <c r="Q31" s="10" t="str">
        <f t="shared" si="0"/>
        <v>ＡＭ　　　　　　　　Ｂ　　　　　ナラ　　　　フローリングユニ        オイル仕上  182015120</v>
      </c>
      <c r="R31" s="98" t="s">
        <v>35</v>
      </c>
      <c r="S31" s="98" t="s">
        <v>53</v>
      </c>
      <c r="T31" s="98" t="s">
        <v>20</v>
      </c>
      <c r="U31" s="98" t="s">
        <v>21</v>
      </c>
      <c r="V31" s="22" t="s">
        <v>22</v>
      </c>
      <c r="W31" s="39" t="s">
        <v>45</v>
      </c>
      <c r="X31" s="101">
        <v>1820</v>
      </c>
      <c r="Y31" s="24">
        <v>15</v>
      </c>
      <c r="Z31" s="102">
        <v>120</v>
      </c>
    </row>
    <row r="32" spans="1:26" x14ac:dyDescent="0.15">
      <c r="A32" s="20" t="s">
        <v>12</v>
      </c>
      <c r="B32" s="20" t="s">
        <v>36</v>
      </c>
      <c r="C32" s="21"/>
      <c r="D32" s="22"/>
      <c r="E32" s="22" t="s">
        <v>16</v>
      </c>
      <c r="F32" s="22" t="s">
        <v>55</v>
      </c>
      <c r="G32" s="23">
        <v>1820</v>
      </c>
      <c r="H32" s="24">
        <v>15</v>
      </c>
      <c r="I32" s="25">
        <v>120</v>
      </c>
      <c r="J32" s="72">
        <f>VLOOKUP(Q32,[2]通常!Q$3:AA$2734,11,0)</f>
        <v>447</v>
      </c>
      <c r="K32" s="73" t="s">
        <v>39</v>
      </c>
      <c r="L32" s="74"/>
      <c r="M32" s="100" t="s">
        <v>57</v>
      </c>
      <c r="N32" s="76" t="s">
        <v>41</v>
      </c>
      <c r="O32" s="77"/>
      <c r="Q32" s="10" t="str">
        <f t="shared" si="0"/>
        <v>ＤＺ　　　　　　　　Ｂ　　　　　ナラ　　　　フローリングユニ        オイル仕上  182015120</v>
      </c>
      <c r="R32" s="22" t="s">
        <v>18</v>
      </c>
      <c r="S32" s="98" t="s">
        <v>53</v>
      </c>
      <c r="T32" s="98" t="s">
        <v>20</v>
      </c>
      <c r="U32" s="98" t="s">
        <v>21</v>
      </c>
      <c r="V32" s="22" t="s">
        <v>22</v>
      </c>
      <c r="W32" s="39" t="s">
        <v>45</v>
      </c>
      <c r="X32" s="101">
        <v>1820</v>
      </c>
      <c r="Y32" s="24">
        <v>15</v>
      </c>
      <c r="Z32" s="102">
        <v>120</v>
      </c>
    </row>
    <row r="33" spans="1:26" x14ac:dyDescent="0.15">
      <c r="A33" s="34" t="s">
        <v>34</v>
      </c>
      <c r="B33" s="34" t="s">
        <v>36</v>
      </c>
      <c r="C33" s="35"/>
      <c r="D33" s="19"/>
      <c r="E33" s="19" t="s">
        <v>16</v>
      </c>
      <c r="F33" s="19" t="s">
        <v>25</v>
      </c>
      <c r="G33" s="68">
        <v>1820</v>
      </c>
      <c r="H33" s="69">
        <v>15</v>
      </c>
      <c r="I33" s="70">
        <v>120</v>
      </c>
      <c r="J33" s="72">
        <f>VLOOKUP(Q33,[2]通常!Q$3:AA$2734,11,0)</f>
        <v>629</v>
      </c>
      <c r="K33" s="73" t="s">
        <v>39</v>
      </c>
      <c r="L33" s="74"/>
      <c r="M33" s="81" t="s">
        <v>58</v>
      </c>
      <c r="N33" s="76" t="s">
        <v>41</v>
      </c>
      <c r="O33" s="77"/>
      <c r="Q33" s="10" t="str">
        <f t="shared" si="0"/>
        <v>ＡＭ　　　　　　　　Ｂ　　　　　ナラ　　　　フローリングユニ        クリア      182015120</v>
      </c>
      <c r="R33" s="103" t="s">
        <v>35</v>
      </c>
      <c r="S33" s="103" t="s">
        <v>53</v>
      </c>
      <c r="T33" s="104" t="s">
        <v>37</v>
      </c>
      <c r="U33" s="104" t="s">
        <v>15</v>
      </c>
      <c r="V33" s="103" t="s">
        <v>22</v>
      </c>
      <c r="W33" s="104" t="s">
        <v>27</v>
      </c>
      <c r="X33" s="105">
        <v>1820</v>
      </c>
      <c r="Y33" s="106">
        <v>15</v>
      </c>
      <c r="Z33" s="107">
        <v>120</v>
      </c>
    </row>
    <row r="34" spans="1:26" x14ac:dyDescent="0.15">
      <c r="A34" s="41" t="s">
        <v>12</v>
      </c>
      <c r="B34" s="41" t="s">
        <v>36</v>
      </c>
      <c r="C34" s="42"/>
      <c r="D34" s="40"/>
      <c r="E34" s="40" t="s">
        <v>16</v>
      </c>
      <c r="F34" s="40" t="s">
        <v>25</v>
      </c>
      <c r="G34" s="43">
        <v>1820</v>
      </c>
      <c r="H34" s="44">
        <v>15</v>
      </c>
      <c r="I34" s="45">
        <v>120</v>
      </c>
      <c r="J34" s="78">
        <f>VLOOKUP(Q34,[2]通常!Q$3:AA$2734,11,0)</f>
        <v>801</v>
      </c>
      <c r="K34" s="79" t="s">
        <v>39</v>
      </c>
      <c r="L34" s="80"/>
      <c r="M34" s="108" t="s">
        <v>58</v>
      </c>
      <c r="N34" s="109" t="s">
        <v>41</v>
      </c>
      <c r="O34" s="110"/>
      <c r="Q34" s="10" t="str">
        <f t="shared" si="0"/>
        <v>ＤＺ　　　　　　　　Ｂ　　　　　ナラ　　　　フローリングユニ        クリア      182015120</v>
      </c>
      <c r="R34" s="40" t="s">
        <v>18</v>
      </c>
      <c r="S34" s="40" t="s">
        <v>53</v>
      </c>
      <c r="T34" s="52" t="s">
        <v>37</v>
      </c>
      <c r="U34" s="53" t="s">
        <v>15</v>
      </c>
      <c r="V34" s="40" t="s">
        <v>22</v>
      </c>
      <c r="W34" s="53" t="s">
        <v>27</v>
      </c>
      <c r="X34" s="54">
        <v>1820</v>
      </c>
      <c r="Y34" s="44">
        <v>15</v>
      </c>
      <c r="Z34" s="45">
        <v>120</v>
      </c>
    </row>
    <row r="35" spans="1:26" ht="16.5" customHeight="1" x14ac:dyDescent="0.15">
      <c r="A35" s="34" t="s">
        <v>12</v>
      </c>
      <c r="B35" s="20" t="s">
        <v>59</v>
      </c>
      <c r="C35" s="21" t="s">
        <v>37</v>
      </c>
      <c r="D35" s="22" t="s">
        <v>15</v>
      </c>
      <c r="E35" s="22" t="s">
        <v>16</v>
      </c>
      <c r="F35" s="22" t="s">
        <v>38</v>
      </c>
      <c r="G35" s="23">
        <v>1820</v>
      </c>
      <c r="H35" s="24">
        <v>15</v>
      </c>
      <c r="I35" s="25">
        <v>90</v>
      </c>
      <c r="J35" s="111">
        <f>VLOOKUP(Q35,[2]通常!Q$3:AA$2734,11,0)</f>
        <v>398.5</v>
      </c>
      <c r="K35" s="112"/>
      <c r="L35" s="113"/>
      <c r="M35" s="29">
        <v>29700</v>
      </c>
      <c r="N35" s="62"/>
      <c r="O35" s="63"/>
      <c r="Q35" s="10" t="str">
        <f t="shared" si="0"/>
        <v>ＤＺ　　　　　　　　Ｃ　　　　　ナラ　　　　フローリングユニ        無塗装      18201590</v>
      </c>
      <c r="R35" s="57" t="s">
        <v>18</v>
      </c>
      <c r="S35" s="64" t="s">
        <v>60</v>
      </c>
      <c r="T35" s="65" t="s">
        <v>20</v>
      </c>
      <c r="U35" s="65" t="s">
        <v>21</v>
      </c>
      <c r="V35" s="65" t="s">
        <v>22</v>
      </c>
      <c r="W35" s="64" t="s">
        <v>38</v>
      </c>
      <c r="X35" s="66">
        <v>1820</v>
      </c>
      <c r="Y35" s="59">
        <v>15</v>
      </c>
      <c r="Z35" s="60">
        <v>90</v>
      </c>
    </row>
    <row r="36" spans="1:26" ht="16.5" customHeight="1" x14ac:dyDescent="0.15">
      <c r="A36" s="34" t="s">
        <v>12</v>
      </c>
      <c r="B36" s="34" t="s">
        <v>36</v>
      </c>
      <c r="C36" s="35"/>
      <c r="D36" s="19"/>
      <c r="E36" s="19" t="s">
        <v>16</v>
      </c>
      <c r="F36" s="19" t="s">
        <v>27</v>
      </c>
      <c r="G36" s="68">
        <v>1820</v>
      </c>
      <c r="H36" s="69">
        <v>15</v>
      </c>
      <c r="I36" s="70">
        <v>90</v>
      </c>
      <c r="J36" s="36">
        <f>VLOOKUP(Q36,[2]通常!Q$3:AA$2734,11,0)</f>
        <v>340</v>
      </c>
      <c r="K36" s="37"/>
      <c r="L36" s="38"/>
      <c r="M36" s="114">
        <v>31300</v>
      </c>
      <c r="N36" s="115"/>
      <c r="O36" s="116"/>
      <c r="Q36" s="10" t="str">
        <f t="shared" si="0"/>
        <v>ＤＺ　　　　　　　　Ｃ　　　　　ナラ　　　　フローリングユニ        クリア      18201590</v>
      </c>
      <c r="R36" s="32" t="s">
        <v>18</v>
      </c>
      <c r="S36" s="32" t="s">
        <v>60</v>
      </c>
      <c r="T36" s="32" t="s">
        <v>20</v>
      </c>
      <c r="U36" s="32" t="s">
        <v>21</v>
      </c>
      <c r="V36" s="32" t="s">
        <v>22</v>
      </c>
      <c r="W36" s="32" t="s">
        <v>27</v>
      </c>
      <c r="X36" s="33">
        <v>1820</v>
      </c>
      <c r="Y36" s="24">
        <v>15</v>
      </c>
      <c r="Z36" s="25">
        <v>90</v>
      </c>
    </row>
    <row r="37" spans="1:26" ht="16.5" customHeight="1" x14ac:dyDescent="0.15">
      <c r="A37" s="34" t="s">
        <v>12</v>
      </c>
      <c r="B37" s="20"/>
      <c r="C37" s="21"/>
      <c r="D37" s="22"/>
      <c r="E37" s="22" t="s">
        <v>61</v>
      </c>
      <c r="F37" s="22" t="s">
        <v>62</v>
      </c>
      <c r="G37" s="23">
        <v>1820</v>
      </c>
      <c r="H37" s="24">
        <v>15</v>
      </c>
      <c r="I37" s="25">
        <v>120</v>
      </c>
      <c r="J37" s="72">
        <f>VLOOKUP(Q37,[2]通常!Q$3:AA$2734,11,0)</f>
        <v>347</v>
      </c>
      <c r="K37" s="117" t="s">
        <v>39</v>
      </c>
      <c r="L37" s="118"/>
      <c r="M37" s="100" t="s">
        <v>63</v>
      </c>
      <c r="N37" s="76" t="s">
        <v>41</v>
      </c>
      <c r="O37" s="77"/>
      <c r="Q37" s="10" t="str">
        <f t="shared" si="0"/>
        <v>ＤＺ　　　　　　　　Ｃ　　　　　ナラ　　　　フローリングユニ        無塗装      182015120</v>
      </c>
      <c r="R37" s="119" t="s">
        <v>18</v>
      </c>
      <c r="S37" s="104" t="s">
        <v>60</v>
      </c>
      <c r="T37" s="104" t="s">
        <v>37</v>
      </c>
      <c r="U37" s="104" t="s">
        <v>15</v>
      </c>
      <c r="V37" s="103" t="s">
        <v>22</v>
      </c>
      <c r="W37" s="39" t="s">
        <v>38</v>
      </c>
      <c r="X37" s="105">
        <v>1820</v>
      </c>
      <c r="Y37" s="106">
        <v>15</v>
      </c>
      <c r="Z37" s="107">
        <v>120</v>
      </c>
    </row>
    <row r="38" spans="1:26" x14ac:dyDescent="0.15">
      <c r="A38" s="41" t="s">
        <v>12</v>
      </c>
      <c r="B38" s="41" t="s">
        <v>36</v>
      </c>
      <c r="C38" s="42"/>
      <c r="D38" s="40"/>
      <c r="E38" s="40" t="s">
        <v>16</v>
      </c>
      <c r="F38" s="40" t="s">
        <v>25</v>
      </c>
      <c r="G38" s="43">
        <v>1820</v>
      </c>
      <c r="H38" s="44">
        <v>15</v>
      </c>
      <c r="I38" s="45">
        <v>120</v>
      </c>
      <c r="J38" s="78">
        <f>VLOOKUP(Q38,[2]通常!Q$3:AA$2734,11,0)</f>
        <v>346</v>
      </c>
      <c r="K38" s="79" t="s">
        <v>39</v>
      </c>
      <c r="L38" s="80"/>
      <c r="M38" s="120" t="s">
        <v>64</v>
      </c>
      <c r="N38" s="109" t="s">
        <v>41</v>
      </c>
      <c r="O38" s="110"/>
      <c r="Q38" s="10" t="str">
        <f t="shared" si="0"/>
        <v>ＤＺ　　　　　　　　Ｃ　　　　　ナラ　　　　フローリングユニ        クリア      182015120</v>
      </c>
      <c r="R38" s="53" t="s">
        <v>18</v>
      </c>
      <c r="S38" s="53" t="s">
        <v>60</v>
      </c>
      <c r="T38" s="53" t="s">
        <v>37</v>
      </c>
      <c r="U38" s="53" t="s">
        <v>15</v>
      </c>
      <c r="V38" s="40" t="s">
        <v>22</v>
      </c>
      <c r="W38" s="52" t="s">
        <v>49</v>
      </c>
      <c r="X38" s="54">
        <v>1820</v>
      </c>
      <c r="Y38" s="44">
        <v>15</v>
      </c>
      <c r="Z38" s="45">
        <v>120</v>
      </c>
    </row>
    <row r="39" spans="1:26" ht="16.5" customHeight="1" x14ac:dyDescent="0.15">
      <c r="A39" s="55" t="s">
        <v>34</v>
      </c>
      <c r="B39" s="82" t="s">
        <v>65</v>
      </c>
      <c r="C39" s="56" t="s">
        <v>37</v>
      </c>
      <c r="D39" s="57" t="s">
        <v>15</v>
      </c>
      <c r="E39" s="57" t="s">
        <v>16</v>
      </c>
      <c r="F39" s="57" t="s">
        <v>38</v>
      </c>
      <c r="G39" s="58">
        <v>1820</v>
      </c>
      <c r="H39" s="59">
        <v>15</v>
      </c>
      <c r="I39" s="60">
        <v>90</v>
      </c>
      <c r="J39" s="36">
        <f>VLOOKUP(Q39,[2]通常!Q$3:AA$2734,11,0)</f>
        <v>256.5</v>
      </c>
      <c r="K39" s="37"/>
      <c r="L39" s="38"/>
      <c r="M39" s="61">
        <v>30000</v>
      </c>
      <c r="N39" s="62"/>
      <c r="O39" s="63"/>
      <c r="Q39" s="10" t="str">
        <f t="shared" si="0"/>
        <v>ＡＭ　　　　　　　　ＣＤ　　　　ナラ　　　　フローリングユニ        無塗装      18201590</v>
      </c>
      <c r="R39" s="57" t="s">
        <v>35</v>
      </c>
      <c r="S39" s="65" t="s">
        <v>66</v>
      </c>
      <c r="T39" s="65" t="s">
        <v>37</v>
      </c>
      <c r="U39" s="65" t="s">
        <v>21</v>
      </c>
      <c r="V39" s="65" t="s">
        <v>22</v>
      </c>
      <c r="W39" s="65" t="s">
        <v>38</v>
      </c>
      <c r="X39" s="66">
        <v>1820</v>
      </c>
      <c r="Y39" s="59">
        <v>15</v>
      </c>
      <c r="Z39" s="60">
        <v>90</v>
      </c>
    </row>
    <row r="40" spans="1:26" ht="16.5" customHeight="1" x14ac:dyDescent="0.15">
      <c r="A40" s="121" t="s">
        <v>34</v>
      </c>
      <c r="B40" s="55"/>
      <c r="C40" s="56"/>
      <c r="D40" s="57"/>
      <c r="E40" s="57" t="s">
        <v>16</v>
      </c>
      <c r="F40" s="57" t="s">
        <v>67</v>
      </c>
      <c r="G40" s="58">
        <v>1820</v>
      </c>
      <c r="H40" s="59">
        <v>15</v>
      </c>
      <c r="I40" s="60">
        <v>90</v>
      </c>
      <c r="J40" s="36">
        <f>VLOOKUP(Q40,[2]通常!Q$3:AA$2734,11,0)</f>
        <v>90.5</v>
      </c>
      <c r="K40" s="37"/>
      <c r="L40" s="38"/>
      <c r="M40" s="61">
        <v>33500</v>
      </c>
      <c r="N40" s="62"/>
      <c r="O40" s="63"/>
      <c r="Q40" s="10" t="str">
        <f t="shared" si="0"/>
        <v>ＡＭ　　　　　　　　ＣＤ　　　　ナラ　　　　フローリングユニ        春風クリア  18201590</v>
      </c>
      <c r="R40" s="57" t="s">
        <v>35</v>
      </c>
      <c r="S40" s="64" t="s">
        <v>66</v>
      </c>
      <c r="T40" s="64" t="s">
        <v>37</v>
      </c>
      <c r="U40" s="65" t="s">
        <v>21</v>
      </c>
      <c r="V40" s="65" t="s">
        <v>22</v>
      </c>
      <c r="W40" s="64" t="s">
        <v>68</v>
      </c>
      <c r="X40" s="66">
        <v>1820</v>
      </c>
      <c r="Y40" s="59">
        <v>15</v>
      </c>
      <c r="Z40" s="60">
        <v>90</v>
      </c>
    </row>
    <row r="41" spans="1:26" ht="16.5" customHeight="1" x14ac:dyDescent="0.15">
      <c r="A41" s="20" t="s">
        <v>34</v>
      </c>
      <c r="B41" s="20" t="s">
        <v>36</v>
      </c>
      <c r="C41" s="21"/>
      <c r="D41" s="22"/>
      <c r="E41" s="22" t="s">
        <v>16</v>
      </c>
      <c r="F41" s="122" t="s">
        <v>69</v>
      </c>
      <c r="G41" s="23">
        <v>1820</v>
      </c>
      <c r="H41" s="24">
        <v>15</v>
      </c>
      <c r="I41" s="25">
        <v>90</v>
      </c>
      <c r="J41" s="36">
        <f>VLOOKUP(Q41,[2]通常!Q$3:AA$2734,11,0)</f>
        <v>0</v>
      </c>
      <c r="K41" s="37"/>
      <c r="L41" s="38"/>
      <c r="M41" s="29">
        <v>31300</v>
      </c>
      <c r="N41" s="30"/>
      <c r="O41" s="31"/>
      <c r="Q41" s="10" t="str">
        <f t="shared" si="0"/>
        <v>ＡＭ　　　　　　　　ＣＤ　　　　ナラ　　　　フローリングユニ        春風ココナツ18201590</v>
      </c>
      <c r="R41" s="32" t="s">
        <v>35</v>
      </c>
      <c r="S41" s="32" t="s">
        <v>66</v>
      </c>
      <c r="T41" s="32" t="s">
        <v>20</v>
      </c>
      <c r="U41" s="32" t="s">
        <v>21</v>
      </c>
      <c r="V41" s="32" t="s">
        <v>22</v>
      </c>
      <c r="W41" s="32" t="s">
        <v>70</v>
      </c>
      <c r="X41" s="33">
        <v>1820</v>
      </c>
      <c r="Y41" s="24">
        <v>15</v>
      </c>
      <c r="Z41" s="25">
        <v>90</v>
      </c>
    </row>
    <row r="42" spans="1:26" ht="16.5" customHeight="1" x14ac:dyDescent="0.15">
      <c r="A42" s="34" t="s">
        <v>34</v>
      </c>
      <c r="B42" s="20"/>
      <c r="C42" s="21"/>
      <c r="D42" s="22"/>
      <c r="E42" s="22" t="s">
        <v>16</v>
      </c>
      <c r="F42" s="22" t="s">
        <v>38</v>
      </c>
      <c r="G42" s="23">
        <v>1820</v>
      </c>
      <c r="H42" s="24">
        <v>15</v>
      </c>
      <c r="I42" s="25">
        <v>120</v>
      </c>
      <c r="J42" s="72">
        <f>VLOOKUP(Q42,[2]通常!Q$3:AA$2734,11,0)</f>
        <v>384</v>
      </c>
      <c r="K42" s="117" t="s">
        <v>39</v>
      </c>
      <c r="L42" s="118"/>
      <c r="M42" s="100" t="s">
        <v>63</v>
      </c>
      <c r="N42" s="123" t="s">
        <v>71</v>
      </c>
      <c r="O42" s="124"/>
      <c r="Q42" s="10" t="str">
        <f t="shared" si="0"/>
        <v>ＡＭ　　　　　　　　ＣＤ　　　　ナラ　　　　フローリングユニ        無塗装      182015120</v>
      </c>
      <c r="R42" s="22" t="s">
        <v>35</v>
      </c>
      <c r="S42" s="32" t="s">
        <v>66</v>
      </c>
      <c r="T42" s="32" t="s">
        <v>20</v>
      </c>
      <c r="U42" s="32" t="s">
        <v>21</v>
      </c>
      <c r="V42" s="32" t="s">
        <v>22</v>
      </c>
      <c r="W42" s="32" t="s">
        <v>38</v>
      </c>
      <c r="X42" s="33">
        <v>1820</v>
      </c>
      <c r="Y42" s="24">
        <v>15</v>
      </c>
      <c r="Z42" s="25">
        <v>120</v>
      </c>
    </row>
    <row r="43" spans="1:26" ht="16.5" customHeight="1" x14ac:dyDescent="0.15">
      <c r="A43" s="20" t="s">
        <v>34</v>
      </c>
      <c r="B43" s="20"/>
      <c r="C43" s="21"/>
      <c r="D43" s="22"/>
      <c r="E43" s="22" t="s">
        <v>16</v>
      </c>
      <c r="F43" s="22" t="s">
        <v>43</v>
      </c>
      <c r="G43" s="23">
        <v>1820</v>
      </c>
      <c r="H43" s="24">
        <v>15</v>
      </c>
      <c r="I43" s="25">
        <v>120</v>
      </c>
      <c r="J43" s="72">
        <f>VLOOKUP(Q43,[2]通常!Q$3:AA$2734,11,0)</f>
        <v>440</v>
      </c>
      <c r="K43" s="73" t="s">
        <v>39</v>
      </c>
      <c r="L43" s="74"/>
      <c r="M43" s="100" t="s">
        <v>72</v>
      </c>
      <c r="N43" s="123" t="s">
        <v>71</v>
      </c>
      <c r="O43" s="124"/>
      <c r="Q43" s="10" t="str">
        <f t="shared" si="0"/>
        <v>ＡＭ　　　　　　　　ＣＤ　　　　ナラ　　　　フローリングユニ        オイル仕上  182015120</v>
      </c>
      <c r="R43" s="22" t="s">
        <v>35</v>
      </c>
      <c r="S43" s="32" t="s">
        <v>66</v>
      </c>
      <c r="T43" s="32" t="s">
        <v>20</v>
      </c>
      <c r="U43" s="32" t="s">
        <v>21</v>
      </c>
      <c r="V43" s="32" t="s">
        <v>22</v>
      </c>
      <c r="W43" s="32" t="s">
        <v>45</v>
      </c>
      <c r="X43" s="33">
        <v>1820</v>
      </c>
      <c r="Y43" s="24">
        <v>15</v>
      </c>
      <c r="Z43" s="25">
        <v>120</v>
      </c>
    </row>
    <row r="44" spans="1:26" ht="16.5" customHeight="1" x14ac:dyDescent="0.15">
      <c r="A44" s="55" t="s">
        <v>34</v>
      </c>
      <c r="B44" s="55"/>
      <c r="C44" s="56"/>
      <c r="D44" s="57"/>
      <c r="E44" s="57" t="s">
        <v>16</v>
      </c>
      <c r="F44" s="57" t="s">
        <v>38</v>
      </c>
      <c r="G44" s="58">
        <v>1820</v>
      </c>
      <c r="H44" s="59">
        <v>15</v>
      </c>
      <c r="I44" s="60">
        <v>150</v>
      </c>
      <c r="J44" s="36">
        <f>VLOOKUP(Q44,[2]通常!Q$3:AA$2734,11,0)</f>
        <v>12.5</v>
      </c>
      <c r="K44" s="37"/>
      <c r="L44" s="38"/>
      <c r="M44" s="61">
        <v>35800</v>
      </c>
      <c r="N44" s="62"/>
      <c r="O44" s="63"/>
      <c r="Q44" s="10" t="str">
        <f t="shared" si="0"/>
        <v>ＡＭ　　　　　　　　ＣＤ　　　　ナラ　　　　フローリングユニ        無塗装      182015150</v>
      </c>
      <c r="R44" s="57" t="s">
        <v>35</v>
      </c>
      <c r="S44" s="65" t="s">
        <v>66</v>
      </c>
      <c r="T44" s="65" t="s">
        <v>37</v>
      </c>
      <c r="U44" s="65" t="s">
        <v>21</v>
      </c>
      <c r="V44" s="65" t="s">
        <v>22</v>
      </c>
      <c r="W44" s="65" t="s">
        <v>38</v>
      </c>
      <c r="X44" s="66">
        <v>1820</v>
      </c>
      <c r="Y44" s="59">
        <v>15</v>
      </c>
      <c r="Z44" s="60">
        <v>150</v>
      </c>
    </row>
    <row r="45" spans="1:26" ht="16.5" customHeight="1" x14ac:dyDescent="0.15">
      <c r="A45" s="125" t="s">
        <v>28</v>
      </c>
      <c r="B45" s="126" t="s">
        <v>73</v>
      </c>
      <c r="C45" s="127" t="s">
        <v>37</v>
      </c>
      <c r="D45" s="125" t="s">
        <v>15</v>
      </c>
      <c r="E45" s="125" t="s">
        <v>74</v>
      </c>
      <c r="F45" s="125" t="s">
        <v>75</v>
      </c>
      <c r="G45" s="128">
        <v>420</v>
      </c>
      <c r="H45" s="129">
        <v>15</v>
      </c>
      <c r="I45" s="130">
        <v>60</v>
      </c>
      <c r="J45" s="46">
        <f>VLOOKUP(Q45,[2]通常!Q$3:AA$2734,11,0)</f>
        <v>19</v>
      </c>
      <c r="K45" s="47"/>
      <c r="L45" s="48"/>
      <c r="M45" s="131">
        <v>47500</v>
      </c>
      <c r="N45" s="132" t="s">
        <v>76</v>
      </c>
      <c r="O45" s="133"/>
      <c r="Q45" s="10" t="str">
        <f t="shared" si="0"/>
        <v>ＲＩ　　　　　　　　ＡＳ　　　　ナラ　　　　フローリングヘリンボーン無塗装      4201560</v>
      </c>
      <c r="R45" s="134" t="s">
        <v>31</v>
      </c>
      <c r="S45" s="135" t="s">
        <v>77</v>
      </c>
      <c r="T45" s="135" t="s">
        <v>37</v>
      </c>
      <c r="U45" s="135" t="s">
        <v>15</v>
      </c>
      <c r="V45" s="125" t="s">
        <v>78</v>
      </c>
      <c r="W45" s="125" t="s">
        <v>17</v>
      </c>
      <c r="X45" s="4">
        <v>420</v>
      </c>
      <c r="Y45" s="129">
        <v>15</v>
      </c>
      <c r="Z45" s="130">
        <v>60</v>
      </c>
    </row>
    <row r="46" spans="1:26" ht="16.5" customHeight="1" x14ac:dyDescent="0.15">
      <c r="A46" s="22" t="s">
        <v>79</v>
      </c>
      <c r="B46" s="20" t="s">
        <v>65</v>
      </c>
      <c r="C46" s="35" t="s">
        <v>37</v>
      </c>
      <c r="D46" s="19" t="s">
        <v>15</v>
      </c>
      <c r="E46" s="22" t="s">
        <v>80</v>
      </c>
      <c r="F46" s="22" t="s">
        <v>38</v>
      </c>
      <c r="G46" s="23">
        <v>1800</v>
      </c>
      <c r="H46" s="24">
        <v>15</v>
      </c>
      <c r="I46" s="25">
        <v>150</v>
      </c>
      <c r="J46" s="136">
        <f>VLOOKUP(Q46,[2]通常!Q$3:AA$2734,11,0)</f>
        <v>251</v>
      </c>
      <c r="K46" s="137"/>
      <c r="L46" s="138"/>
      <c r="M46" s="29">
        <v>40000</v>
      </c>
      <c r="N46" s="139" t="s">
        <v>81</v>
      </c>
      <c r="O46" s="140"/>
      <c r="Q46" s="10" t="str">
        <f t="shared" si="0"/>
        <v>Ｓ　　　　　　　　　ＣＤ　　　　ナラ　　　　フローリング乱尺        無塗装      180015150</v>
      </c>
      <c r="R46" s="32" t="s">
        <v>82</v>
      </c>
      <c r="S46" s="39" t="s">
        <v>66</v>
      </c>
      <c r="T46" s="32" t="s">
        <v>37</v>
      </c>
      <c r="U46" s="32" t="s">
        <v>15</v>
      </c>
      <c r="V46" s="32" t="s">
        <v>80</v>
      </c>
      <c r="W46" s="22" t="s">
        <v>38</v>
      </c>
      <c r="X46" s="33">
        <v>1800</v>
      </c>
      <c r="Y46" s="24">
        <v>15</v>
      </c>
      <c r="Z46" s="25">
        <v>150</v>
      </c>
    </row>
    <row r="47" spans="1:26" ht="15.75" customHeight="1" x14ac:dyDescent="0.15">
      <c r="A47" s="141"/>
      <c r="B47" s="141"/>
      <c r="C47" s="141"/>
      <c r="D47" s="141"/>
      <c r="E47" s="141"/>
      <c r="F47" s="141"/>
      <c r="G47" s="142"/>
      <c r="H47" s="142"/>
      <c r="I47" s="142"/>
      <c r="J47" s="143"/>
      <c r="K47" s="144"/>
      <c r="L47" s="145"/>
      <c r="M47" s="146"/>
      <c r="N47" s="147"/>
      <c r="O47" s="147"/>
      <c r="Q47" s="10" t="str">
        <f t="shared" si="0"/>
        <v/>
      </c>
      <c r="R47" s="141"/>
      <c r="S47" s="141"/>
      <c r="T47" s="141"/>
      <c r="U47" s="141"/>
      <c r="V47" s="141"/>
      <c r="W47" s="141"/>
      <c r="X47" s="141"/>
      <c r="Y47" s="141"/>
      <c r="Z47" s="141"/>
    </row>
    <row r="48" spans="1:26" ht="32.25" x14ac:dyDescent="0.15">
      <c r="A48" s="1"/>
      <c r="B48" s="2" t="s">
        <v>0</v>
      </c>
      <c r="C48" s="1"/>
      <c r="D48" s="1"/>
      <c r="E48" s="1" t="s">
        <v>1</v>
      </c>
      <c r="F48" s="1"/>
      <c r="G48" s="3" t="s">
        <v>2</v>
      </c>
      <c r="H48" s="4"/>
      <c r="I48" s="4"/>
      <c r="J48" s="148"/>
      <c r="K48" s="5"/>
      <c r="L48" s="6"/>
      <c r="M48" s="7" t="s">
        <v>83</v>
      </c>
      <c r="N48" s="9"/>
      <c r="O48" s="9">
        <f ca="1">O1</f>
        <v>43892</v>
      </c>
      <c r="Q48" s="10" t="str">
        <f t="shared" si="0"/>
        <v>在庫状況表：フローリング</v>
      </c>
      <c r="R48" s="1"/>
      <c r="S48" s="2" t="s">
        <v>0</v>
      </c>
      <c r="T48" s="1"/>
      <c r="U48" s="1"/>
      <c r="V48" s="1" t="s">
        <v>1</v>
      </c>
      <c r="W48" s="1"/>
      <c r="X48" s="1"/>
      <c r="Y48" s="1"/>
      <c r="Z48" s="1"/>
    </row>
    <row r="49" spans="1:26" ht="16.5" customHeight="1" x14ac:dyDescent="0.15">
      <c r="A49" s="11" t="s">
        <v>4</v>
      </c>
      <c r="B49" s="149" t="s">
        <v>5</v>
      </c>
      <c r="C49" s="150"/>
      <c r="D49" s="151"/>
      <c r="E49" s="11" t="s">
        <v>6</v>
      </c>
      <c r="F49" s="11" t="s">
        <v>7</v>
      </c>
      <c r="G49" s="152" t="s">
        <v>8</v>
      </c>
      <c r="H49" s="153"/>
      <c r="I49" s="154"/>
      <c r="J49" s="152" t="s">
        <v>9</v>
      </c>
      <c r="K49" s="153"/>
      <c r="L49" s="154"/>
      <c r="M49" s="11" t="s">
        <v>10</v>
      </c>
      <c r="N49" s="17" t="s">
        <v>11</v>
      </c>
      <c r="O49" s="18"/>
      <c r="Q49" s="10" t="str">
        <f t="shared" si="0"/>
        <v>ﾏｰｸ品名タイプ塗装サイズ</v>
      </c>
      <c r="R49" s="155" t="s">
        <v>4</v>
      </c>
      <c r="S49" s="156" t="s">
        <v>5</v>
      </c>
      <c r="T49" s="156"/>
      <c r="U49" s="156"/>
      <c r="V49" s="155" t="s">
        <v>6</v>
      </c>
      <c r="W49" s="155" t="s">
        <v>7</v>
      </c>
      <c r="X49" s="157" t="s">
        <v>8</v>
      </c>
      <c r="Y49" s="157"/>
      <c r="Z49" s="158"/>
    </row>
    <row r="50" spans="1:26" ht="16.5" customHeight="1" x14ac:dyDescent="0.15">
      <c r="A50" s="159" t="s">
        <v>84</v>
      </c>
      <c r="B50" s="159" t="s">
        <v>29</v>
      </c>
      <c r="C50" s="160" t="s">
        <v>85</v>
      </c>
      <c r="D50" s="161" t="s">
        <v>15</v>
      </c>
      <c r="E50" s="161" t="s">
        <v>86</v>
      </c>
      <c r="F50" s="161" t="s">
        <v>38</v>
      </c>
      <c r="G50" s="162">
        <v>1820</v>
      </c>
      <c r="H50" s="163">
        <v>19</v>
      </c>
      <c r="I50" s="164">
        <v>150</v>
      </c>
      <c r="J50" s="165">
        <f>VLOOKUP(Q50,[2]通常!Q$3:AA$2734,11,0)</f>
        <v>15</v>
      </c>
      <c r="K50" s="166"/>
      <c r="L50" s="167"/>
      <c r="M50" s="168">
        <v>65000</v>
      </c>
      <c r="N50" s="169"/>
      <c r="O50" s="170"/>
      <c r="Q50" s="10" t="str">
        <f t="shared" si="0"/>
        <v>ＪＡ　　　　　　　　Ａ　　　　　Ｗオーク　　フローリング一枚物      無塗装      182019150</v>
      </c>
      <c r="R50" s="53" t="s">
        <v>87</v>
      </c>
      <c r="S50" s="53" t="s">
        <v>32</v>
      </c>
      <c r="T50" s="53" t="s">
        <v>88</v>
      </c>
      <c r="U50" s="53" t="s">
        <v>15</v>
      </c>
      <c r="V50" s="40" t="s">
        <v>89</v>
      </c>
      <c r="W50" s="40" t="s">
        <v>38</v>
      </c>
      <c r="X50" s="54">
        <v>1820</v>
      </c>
      <c r="Y50" s="44">
        <v>19</v>
      </c>
      <c r="Z50" s="45">
        <v>150</v>
      </c>
    </row>
    <row r="51" spans="1:26" ht="16.5" customHeight="1" x14ac:dyDescent="0.15">
      <c r="A51" s="121" t="s">
        <v>90</v>
      </c>
      <c r="B51" s="171" t="s">
        <v>29</v>
      </c>
      <c r="C51" s="160" t="s">
        <v>85</v>
      </c>
      <c r="D51" s="161" t="s">
        <v>15</v>
      </c>
      <c r="E51" s="161" t="s">
        <v>86</v>
      </c>
      <c r="F51" s="161" t="s">
        <v>38</v>
      </c>
      <c r="G51" s="162">
        <v>1820</v>
      </c>
      <c r="H51" s="163">
        <v>15</v>
      </c>
      <c r="I51" s="164">
        <v>90</v>
      </c>
      <c r="J51" s="165">
        <f>VLOOKUP(Q51,[2]通常!Q$3:AA$2734,11,0)</f>
        <v>2</v>
      </c>
      <c r="K51" s="166"/>
      <c r="L51" s="167"/>
      <c r="M51" s="168">
        <v>50000</v>
      </c>
      <c r="N51" s="169"/>
      <c r="O51" s="170"/>
      <c r="Q51" s="10" t="str">
        <f t="shared" si="0"/>
        <v>ＶＩ　　　　　　　　Ａ　　　　　Ｗオーク　　フローリング一枚物      無塗装      18201590</v>
      </c>
      <c r="R51" s="172" t="s">
        <v>91</v>
      </c>
      <c r="S51" s="53" t="s">
        <v>32</v>
      </c>
      <c r="T51" s="53" t="s">
        <v>88</v>
      </c>
      <c r="U51" s="53" t="s">
        <v>15</v>
      </c>
      <c r="V51" s="40" t="s">
        <v>89</v>
      </c>
      <c r="W51" s="40" t="s">
        <v>38</v>
      </c>
      <c r="X51" s="162">
        <v>1820</v>
      </c>
      <c r="Y51" s="163">
        <v>15</v>
      </c>
      <c r="Z51" s="164">
        <v>90</v>
      </c>
    </row>
    <row r="52" spans="1:26" ht="16.5" customHeight="1" x14ac:dyDescent="0.15">
      <c r="A52" s="84" t="s">
        <v>92</v>
      </c>
      <c r="B52" s="82" t="s">
        <v>93</v>
      </c>
      <c r="C52" s="56"/>
      <c r="D52" s="57" t="s">
        <v>21</v>
      </c>
      <c r="E52" s="57" t="s">
        <v>80</v>
      </c>
      <c r="F52" s="57" t="s">
        <v>38</v>
      </c>
      <c r="G52" s="58">
        <v>1800</v>
      </c>
      <c r="H52" s="59">
        <v>19</v>
      </c>
      <c r="I52" s="60">
        <v>120</v>
      </c>
      <c r="J52" s="111">
        <f>VLOOKUP(Q52,[2]通常!Q$3:AA$2734,11,0)</f>
        <v>312</v>
      </c>
      <c r="K52" s="112"/>
      <c r="L52" s="113"/>
      <c r="M52" s="88">
        <v>49300</v>
      </c>
      <c r="N52" s="173" t="s">
        <v>94</v>
      </c>
      <c r="O52" s="174"/>
      <c r="Q52" s="10" t="str">
        <f t="shared" si="0"/>
        <v>ＪＡ　　　　　　　　ＭＩＸ　　　Ｗオーク　　フローリング乱尺        無塗装      180019120</v>
      </c>
      <c r="R52" s="64" t="s">
        <v>87</v>
      </c>
      <c r="S52" s="64" t="s">
        <v>95</v>
      </c>
      <c r="T52" s="64" t="s">
        <v>88</v>
      </c>
      <c r="U52" s="64" t="s">
        <v>15</v>
      </c>
      <c r="V52" s="65" t="s">
        <v>80</v>
      </c>
      <c r="W52" s="57" t="s">
        <v>38</v>
      </c>
      <c r="X52" s="66">
        <v>1800</v>
      </c>
      <c r="Y52" s="59">
        <v>19</v>
      </c>
      <c r="Z52" s="60">
        <v>120</v>
      </c>
    </row>
    <row r="53" spans="1:26" ht="16.5" customHeight="1" x14ac:dyDescent="0.15">
      <c r="A53" s="22" t="s">
        <v>84</v>
      </c>
      <c r="C53" s="21"/>
      <c r="E53" s="57" t="s">
        <v>80</v>
      </c>
      <c r="F53" s="57" t="s">
        <v>43</v>
      </c>
      <c r="G53" s="58">
        <v>1800</v>
      </c>
      <c r="H53" s="59">
        <v>19</v>
      </c>
      <c r="I53" s="60">
        <v>120</v>
      </c>
      <c r="J53" s="36">
        <f>VLOOKUP(Q53,[2]通常!Q$3:AA$2734,11,0)</f>
        <v>32</v>
      </c>
      <c r="K53" s="37"/>
      <c r="L53" s="38"/>
      <c r="M53" s="61">
        <v>51800</v>
      </c>
      <c r="N53" s="175" t="s">
        <v>94</v>
      </c>
      <c r="O53" s="176"/>
      <c r="Q53" s="10" t="str">
        <f t="shared" si="0"/>
        <v>ＪＡ　　　　　　　　ＭＩＸ　　　Ｗオーク　　フローリング乱尺        オイル仕上  180019120</v>
      </c>
      <c r="R53" s="39" t="s">
        <v>87</v>
      </c>
      <c r="S53" s="32" t="s">
        <v>96</v>
      </c>
      <c r="T53" s="39" t="s">
        <v>97</v>
      </c>
      <c r="U53" s="39" t="s">
        <v>15</v>
      </c>
      <c r="V53" s="32" t="s">
        <v>80</v>
      </c>
      <c r="W53" s="32" t="s">
        <v>98</v>
      </c>
      <c r="X53" s="66">
        <v>1800</v>
      </c>
      <c r="Y53" s="59">
        <v>19</v>
      </c>
      <c r="Z53" s="60">
        <v>120</v>
      </c>
    </row>
    <row r="54" spans="1:26" ht="16.5" customHeight="1" x14ac:dyDescent="0.15">
      <c r="A54" s="22" t="s">
        <v>99</v>
      </c>
      <c r="B54" s="20"/>
      <c r="C54" s="35"/>
      <c r="D54" s="19"/>
      <c r="E54" s="22" t="s">
        <v>80</v>
      </c>
      <c r="F54" s="22" t="s">
        <v>38</v>
      </c>
      <c r="G54" s="23">
        <v>1800</v>
      </c>
      <c r="H54" s="24">
        <v>19</v>
      </c>
      <c r="I54" s="25">
        <v>150</v>
      </c>
      <c r="J54" s="36">
        <f>VLOOKUP(Q54,[2]通常!Q$3:AA$2734,11,0)</f>
        <v>609</v>
      </c>
      <c r="K54" s="37"/>
      <c r="L54" s="38"/>
      <c r="M54" s="29">
        <v>51000</v>
      </c>
      <c r="N54" s="139" t="s">
        <v>100</v>
      </c>
      <c r="O54" s="140"/>
      <c r="Q54" s="10" t="str">
        <f t="shared" si="0"/>
        <v>ＪＡ　　　　　　　　ＭＩＸ　　　Ｗオーク　　フローリング乱尺        無塗装      180019150</v>
      </c>
      <c r="R54" s="39" t="s">
        <v>87</v>
      </c>
      <c r="S54" s="39" t="s">
        <v>95</v>
      </c>
      <c r="T54" s="39" t="s">
        <v>88</v>
      </c>
      <c r="U54" s="39" t="s">
        <v>15</v>
      </c>
      <c r="V54" s="32" t="s">
        <v>80</v>
      </c>
      <c r="W54" s="22" t="s">
        <v>38</v>
      </c>
      <c r="X54" s="33">
        <v>1800</v>
      </c>
      <c r="Y54" s="24">
        <v>19</v>
      </c>
      <c r="Z54" s="25">
        <v>150</v>
      </c>
    </row>
    <row r="55" spans="1:26" ht="16.5" customHeight="1" x14ac:dyDescent="0.15">
      <c r="A55" s="22" t="s">
        <v>99</v>
      </c>
      <c r="B55" s="20" t="s">
        <v>36</v>
      </c>
      <c r="C55" s="21"/>
      <c r="D55" s="22"/>
      <c r="E55" s="22" t="s">
        <v>80</v>
      </c>
      <c r="F55" s="22" t="s">
        <v>43</v>
      </c>
      <c r="G55" s="23">
        <v>1800</v>
      </c>
      <c r="H55" s="24">
        <v>19</v>
      </c>
      <c r="I55" s="25">
        <v>150</v>
      </c>
      <c r="J55" s="36">
        <f>VLOOKUP(Q55,[2]通常!Q$3:AA$2734,11,0)</f>
        <v>55.5</v>
      </c>
      <c r="K55" s="37"/>
      <c r="L55" s="38"/>
      <c r="M55" s="29">
        <v>53500</v>
      </c>
      <c r="N55" s="177" t="s">
        <v>100</v>
      </c>
      <c r="O55" s="178"/>
      <c r="Q55" s="10" t="str">
        <f t="shared" si="0"/>
        <v>ＪＡ　　　　　　　　ＭＩＸ　　　Ｗオーク　　フローリング乱尺        オイル仕上  180019150</v>
      </c>
      <c r="R55" s="39" t="s">
        <v>87</v>
      </c>
      <c r="S55" s="39" t="s">
        <v>95</v>
      </c>
      <c r="T55" s="39" t="s">
        <v>88</v>
      </c>
      <c r="U55" s="39" t="s">
        <v>15</v>
      </c>
      <c r="V55" s="32" t="s">
        <v>80</v>
      </c>
      <c r="W55" s="32" t="s">
        <v>98</v>
      </c>
      <c r="X55" s="33">
        <v>1800</v>
      </c>
      <c r="Y55" s="24">
        <v>19</v>
      </c>
      <c r="Z55" s="25">
        <v>150</v>
      </c>
    </row>
    <row r="56" spans="1:26" ht="16.5" customHeight="1" x14ac:dyDescent="0.15">
      <c r="A56" s="22" t="s">
        <v>84</v>
      </c>
      <c r="B56" s="34"/>
      <c r="C56" s="35"/>
      <c r="D56" s="19"/>
      <c r="E56" s="22" t="s">
        <v>80</v>
      </c>
      <c r="F56" s="22" t="s">
        <v>101</v>
      </c>
      <c r="G56" s="23">
        <v>1800</v>
      </c>
      <c r="H56" s="24">
        <v>19</v>
      </c>
      <c r="I56" s="25">
        <v>150</v>
      </c>
      <c r="J56" s="36">
        <f>VLOOKUP(Q56,[2]通常!Q$3:AA$2734,11,0)</f>
        <v>120</v>
      </c>
      <c r="K56" s="37"/>
      <c r="L56" s="38"/>
      <c r="M56" s="29">
        <v>57500</v>
      </c>
      <c r="N56" s="177" t="s">
        <v>102</v>
      </c>
      <c r="O56" s="178"/>
      <c r="Q56" s="10" t="str">
        <f t="shared" si="0"/>
        <v>ＪＡ　　　　　　　　ＭＩＸ　　　Ｗオーク　　フローリング乱尺        ブラックＷ  180019150</v>
      </c>
      <c r="R56" s="32" t="s">
        <v>87</v>
      </c>
      <c r="S56" s="39" t="s">
        <v>95</v>
      </c>
      <c r="T56" s="39" t="s">
        <v>88</v>
      </c>
      <c r="U56" s="32" t="s">
        <v>15</v>
      </c>
      <c r="V56" s="32" t="s">
        <v>80</v>
      </c>
      <c r="W56" s="32" t="s">
        <v>103</v>
      </c>
      <c r="X56" s="33">
        <v>1800</v>
      </c>
      <c r="Y56" s="24">
        <v>19</v>
      </c>
      <c r="Z56" s="25">
        <v>150</v>
      </c>
    </row>
    <row r="57" spans="1:26" ht="16.5" customHeight="1" x14ac:dyDescent="0.15">
      <c r="A57" s="22" t="s">
        <v>99</v>
      </c>
      <c r="B57" s="34"/>
      <c r="C57" s="35"/>
      <c r="D57" s="19"/>
      <c r="E57" s="22" t="s">
        <v>80</v>
      </c>
      <c r="F57" s="22" t="s">
        <v>38</v>
      </c>
      <c r="G57" s="23">
        <v>1800</v>
      </c>
      <c r="H57" s="24">
        <v>19</v>
      </c>
      <c r="I57" s="25">
        <v>180</v>
      </c>
      <c r="J57" s="36">
        <f>VLOOKUP(Q57,[2]通常!Q$3:AA$2734,11,0)</f>
        <v>4.5</v>
      </c>
      <c r="K57" s="37"/>
      <c r="L57" s="38"/>
      <c r="M57" s="114">
        <v>53000</v>
      </c>
      <c r="N57" s="139" t="s">
        <v>104</v>
      </c>
      <c r="O57" s="140"/>
      <c r="Q57" s="10" t="str">
        <f t="shared" si="0"/>
        <v>ＪＡ　　　　　　　　ＭＩＸ　　　Ｗオーク　　フローリング乱尺        無塗装      180019180</v>
      </c>
      <c r="R57" s="39" t="s">
        <v>87</v>
      </c>
      <c r="S57" s="39" t="s">
        <v>95</v>
      </c>
      <c r="T57" s="39" t="s">
        <v>88</v>
      </c>
      <c r="U57" s="39" t="s">
        <v>15</v>
      </c>
      <c r="V57" s="32" t="s">
        <v>80</v>
      </c>
      <c r="W57" s="22" t="s">
        <v>38</v>
      </c>
      <c r="X57" s="33">
        <v>1800</v>
      </c>
      <c r="Y57" s="24">
        <v>19</v>
      </c>
      <c r="Z57" s="25">
        <v>180</v>
      </c>
    </row>
    <row r="58" spans="1:26" ht="16.5" customHeight="1" x14ac:dyDescent="0.15">
      <c r="A58" s="34" t="s">
        <v>92</v>
      </c>
      <c r="B58" s="34" t="s">
        <v>36</v>
      </c>
      <c r="C58" s="35"/>
      <c r="D58" s="19"/>
      <c r="E58" s="19" t="s">
        <v>80</v>
      </c>
      <c r="F58" s="19" t="s">
        <v>43</v>
      </c>
      <c r="G58" s="179">
        <v>1800</v>
      </c>
      <c r="H58" s="106">
        <v>19</v>
      </c>
      <c r="I58" s="107">
        <v>180</v>
      </c>
      <c r="J58" s="36">
        <f>VLOOKUP(Q58,[2]通常!Q$3:AA$2734,11,0)</f>
        <v>53</v>
      </c>
      <c r="K58" s="37"/>
      <c r="L58" s="38"/>
      <c r="M58" s="114">
        <v>55500</v>
      </c>
      <c r="N58" s="139" t="s">
        <v>104</v>
      </c>
      <c r="O58" s="140"/>
      <c r="Q58" s="10" t="str">
        <f t="shared" si="0"/>
        <v>ＪＡ　　　　　　　　ＭＩＸ　　　Ｗオーク　　フローリング乱尺        オイル仕上  180019180</v>
      </c>
      <c r="R58" s="39" t="s">
        <v>87</v>
      </c>
      <c r="S58" s="39" t="s">
        <v>95</v>
      </c>
      <c r="T58" s="39" t="s">
        <v>88</v>
      </c>
      <c r="U58" s="39" t="s">
        <v>15</v>
      </c>
      <c r="V58" s="32" t="s">
        <v>80</v>
      </c>
      <c r="W58" s="32" t="s">
        <v>98</v>
      </c>
      <c r="X58" s="23">
        <v>1800</v>
      </c>
      <c r="Y58" s="24">
        <v>19</v>
      </c>
      <c r="Z58" s="25">
        <v>180</v>
      </c>
    </row>
    <row r="59" spans="1:26" ht="16.5" customHeight="1" x14ac:dyDescent="0.15">
      <c r="A59" s="34" t="s">
        <v>92</v>
      </c>
      <c r="B59" s="34" t="s">
        <v>36</v>
      </c>
      <c r="C59" s="35"/>
      <c r="D59" s="19"/>
      <c r="E59" s="19" t="s">
        <v>80</v>
      </c>
      <c r="F59" s="19" t="s">
        <v>38</v>
      </c>
      <c r="G59" s="68">
        <v>1800</v>
      </c>
      <c r="H59" s="69">
        <v>15</v>
      </c>
      <c r="I59" s="70">
        <v>120</v>
      </c>
      <c r="J59" s="72">
        <f>VLOOKUP(Q59,[2]通常!Q$3:AA$2734,11,0)</f>
        <v>45</v>
      </c>
      <c r="K59" s="180" t="s">
        <v>39</v>
      </c>
      <c r="L59" s="181"/>
      <c r="M59" s="75" t="s">
        <v>105</v>
      </c>
      <c r="N59" s="139" t="s">
        <v>106</v>
      </c>
      <c r="O59" s="140"/>
      <c r="Q59" s="10" t="str">
        <f t="shared" si="0"/>
        <v>ＪＡ　　　　　　　　ＭＩＸ　　　Ｗオーク　　フローリング乱尺        無塗装      180015120</v>
      </c>
      <c r="R59" s="39" t="s">
        <v>87</v>
      </c>
      <c r="S59" s="39" t="s">
        <v>95</v>
      </c>
      <c r="T59" s="39" t="s">
        <v>88</v>
      </c>
      <c r="U59" s="39" t="s">
        <v>15</v>
      </c>
      <c r="V59" s="32" t="s">
        <v>80</v>
      </c>
      <c r="W59" s="22" t="s">
        <v>38</v>
      </c>
      <c r="X59" s="23">
        <v>1800</v>
      </c>
      <c r="Y59" s="24">
        <v>15</v>
      </c>
      <c r="Z59" s="25">
        <v>120</v>
      </c>
    </row>
    <row r="60" spans="1:26" ht="16.5" customHeight="1" x14ac:dyDescent="0.15">
      <c r="A60" s="22" t="s">
        <v>99</v>
      </c>
      <c r="B60" s="20"/>
      <c r="C60" s="21"/>
      <c r="D60" s="22"/>
      <c r="E60" s="22" t="s">
        <v>16</v>
      </c>
      <c r="F60" s="22" t="s">
        <v>38</v>
      </c>
      <c r="G60" s="23">
        <v>1820</v>
      </c>
      <c r="H60" s="24">
        <v>15</v>
      </c>
      <c r="I60" s="25">
        <v>120</v>
      </c>
      <c r="J60" s="72">
        <f>VLOOKUP(Q60,[2]通常!Q$3:AA$2734,11,0)</f>
        <v>0</v>
      </c>
      <c r="K60" s="73" t="s">
        <v>39</v>
      </c>
      <c r="L60" s="74"/>
      <c r="M60" s="75" t="s">
        <v>107</v>
      </c>
      <c r="N60" s="182" t="s">
        <v>108</v>
      </c>
      <c r="O60" s="183"/>
      <c r="Q60" s="10" t="str">
        <f t="shared" si="0"/>
        <v>ＪＡ　　　　　　　　ＭＩＸ　　　Ｗオーク　　フローリングユニ        無塗装      182015120</v>
      </c>
      <c r="R60" s="64" t="s">
        <v>87</v>
      </c>
      <c r="S60" s="64" t="s">
        <v>95</v>
      </c>
      <c r="T60" s="64" t="s">
        <v>88</v>
      </c>
      <c r="U60" s="64" t="s">
        <v>15</v>
      </c>
      <c r="V60" s="57" t="s">
        <v>16</v>
      </c>
      <c r="W60" s="57" t="s">
        <v>17</v>
      </c>
      <c r="X60" s="184">
        <v>1820</v>
      </c>
      <c r="Y60" s="185">
        <v>15</v>
      </c>
      <c r="Z60" s="60">
        <v>120</v>
      </c>
    </row>
    <row r="61" spans="1:26" ht="16.5" customHeight="1" x14ac:dyDescent="0.15">
      <c r="A61" s="41" t="s">
        <v>92</v>
      </c>
      <c r="B61" s="41" t="s">
        <v>36</v>
      </c>
      <c r="C61" s="42"/>
      <c r="D61" s="40"/>
      <c r="E61" s="40" t="s">
        <v>47</v>
      </c>
      <c r="F61" s="40" t="s">
        <v>43</v>
      </c>
      <c r="G61" s="43">
        <v>1820</v>
      </c>
      <c r="H61" s="44">
        <v>15</v>
      </c>
      <c r="I61" s="45">
        <v>120</v>
      </c>
      <c r="J61" s="78">
        <f>VLOOKUP(Q61,[2]通常!Q$3:AA$2734,11,0)</f>
        <v>45</v>
      </c>
      <c r="K61" s="79" t="s">
        <v>39</v>
      </c>
      <c r="L61" s="80"/>
      <c r="M61" s="186" t="s">
        <v>109</v>
      </c>
      <c r="N61" s="187" t="s">
        <v>71</v>
      </c>
      <c r="O61" s="188"/>
      <c r="Q61" s="10" t="str">
        <f t="shared" si="0"/>
        <v>ＪＡ　　　　　　　　ＭＩＸ　　　Ｗオーク　　フローリングユニ        オイル仕上  182015120</v>
      </c>
      <c r="R61" s="52" t="s">
        <v>87</v>
      </c>
      <c r="S61" s="52" t="s">
        <v>95</v>
      </c>
      <c r="T61" s="52" t="s">
        <v>88</v>
      </c>
      <c r="U61" s="52" t="s">
        <v>15</v>
      </c>
      <c r="V61" s="125" t="s">
        <v>16</v>
      </c>
      <c r="W61" s="53" t="s">
        <v>98</v>
      </c>
      <c r="X61" s="189">
        <v>1820</v>
      </c>
      <c r="Y61" s="190">
        <v>15</v>
      </c>
      <c r="Z61" s="191">
        <v>120</v>
      </c>
    </row>
    <row r="62" spans="1:26" ht="16.5" customHeight="1" x14ac:dyDescent="0.15">
      <c r="A62" s="55" t="s">
        <v>92</v>
      </c>
      <c r="B62" s="55" t="s">
        <v>29</v>
      </c>
      <c r="C62" s="56" t="s">
        <v>110</v>
      </c>
      <c r="D62" s="57" t="s">
        <v>15</v>
      </c>
      <c r="E62" s="57" t="s">
        <v>47</v>
      </c>
      <c r="F62" s="57" t="s">
        <v>25</v>
      </c>
      <c r="G62" s="58">
        <v>1820</v>
      </c>
      <c r="H62" s="59">
        <v>15</v>
      </c>
      <c r="I62" s="60">
        <v>90</v>
      </c>
      <c r="J62" s="111">
        <f>VLOOKUP(Q62,[2]通常!Q$3:AA$2734,11,0)</f>
        <v>60</v>
      </c>
      <c r="K62" s="112"/>
      <c r="L62" s="113"/>
      <c r="M62" s="61">
        <v>40800</v>
      </c>
      <c r="N62" s="62"/>
      <c r="O62" s="63"/>
      <c r="Q62" s="10" t="str">
        <f t="shared" si="0"/>
        <v>ＪＡ　　　　　　　　Ａ　　　　　レッドオークフローリングユニ        クリア      18201590</v>
      </c>
      <c r="R62" s="64" t="s">
        <v>87</v>
      </c>
      <c r="S62" s="65" t="s">
        <v>111</v>
      </c>
      <c r="T62" s="65" t="s">
        <v>112</v>
      </c>
      <c r="U62" s="64" t="s">
        <v>15</v>
      </c>
      <c r="V62" s="64" t="s">
        <v>22</v>
      </c>
      <c r="W62" s="65" t="s">
        <v>27</v>
      </c>
      <c r="X62" s="66">
        <v>1820</v>
      </c>
      <c r="Y62" s="59">
        <v>15</v>
      </c>
      <c r="Z62" s="60">
        <v>90</v>
      </c>
    </row>
    <row r="63" spans="1:26" ht="16.5" customHeight="1" x14ac:dyDescent="0.15">
      <c r="A63" s="40" t="s">
        <v>84</v>
      </c>
      <c r="B63" s="41"/>
      <c r="C63" s="127"/>
      <c r="D63" s="125"/>
      <c r="E63" s="125" t="s">
        <v>86</v>
      </c>
      <c r="F63" s="125" t="s">
        <v>75</v>
      </c>
      <c r="G63" s="192">
        <v>1820</v>
      </c>
      <c r="H63" s="193">
        <v>15</v>
      </c>
      <c r="I63" s="194">
        <v>90</v>
      </c>
      <c r="J63" s="46">
        <f>VLOOKUP(Q63,[2]通常!Q$3:AA$2734,11,0)</f>
        <v>6</v>
      </c>
      <c r="K63" s="47"/>
      <c r="L63" s="48"/>
      <c r="M63" s="195">
        <v>47500</v>
      </c>
      <c r="N63" s="50"/>
      <c r="O63" s="51"/>
      <c r="Q63" s="10" t="str">
        <f t="shared" si="0"/>
        <v>ＪＡ　　　　　　　　Ａ　　　　　レッドオークフローリング一枚物      無塗装      18201590</v>
      </c>
      <c r="R63" s="52" t="s">
        <v>87</v>
      </c>
      <c r="S63" s="53" t="s">
        <v>111</v>
      </c>
      <c r="T63" s="53" t="s">
        <v>112</v>
      </c>
      <c r="U63" s="52" t="s">
        <v>15</v>
      </c>
      <c r="V63" s="52" t="s">
        <v>113</v>
      </c>
      <c r="W63" s="40" t="s">
        <v>38</v>
      </c>
      <c r="X63" s="196">
        <v>1820</v>
      </c>
      <c r="Y63" s="193">
        <v>15</v>
      </c>
      <c r="Z63" s="194">
        <v>90</v>
      </c>
    </row>
    <row r="64" spans="1:26" ht="16.5" customHeight="1" x14ac:dyDescent="0.15">
      <c r="A64" s="20" t="s">
        <v>28</v>
      </c>
      <c r="B64" s="20" t="s">
        <v>29</v>
      </c>
      <c r="C64" s="21" t="s">
        <v>114</v>
      </c>
      <c r="D64" s="22" t="s">
        <v>15</v>
      </c>
      <c r="E64" s="22" t="s">
        <v>16</v>
      </c>
      <c r="F64" s="22" t="s">
        <v>17</v>
      </c>
      <c r="G64" s="23">
        <v>1820</v>
      </c>
      <c r="H64" s="24">
        <v>15</v>
      </c>
      <c r="I64" s="25">
        <v>75</v>
      </c>
      <c r="J64" s="111">
        <f>VLOOKUP(Q64,[2]通常!Q$3:AA$2734,11,0)</f>
        <v>81.5</v>
      </c>
      <c r="K64" s="112"/>
      <c r="L64" s="113"/>
      <c r="M64" s="29">
        <v>32000</v>
      </c>
      <c r="N64" s="30"/>
      <c r="O64" s="31"/>
      <c r="Q64" s="10" t="str">
        <f t="shared" si="0"/>
        <v>ＲＩ　　　　　　　　Ａ　　　　　カバ　　　　フローリングユニ        無塗装      18201575</v>
      </c>
      <c r="R64" s="32" t="s">
        <v>115</v>
      </c>
      <c r="S64" s="32" t="s">
        <v>111</v>
      </c>
      <c r="T64" s="39" t="s">
        <v>114</v>
      </c>
      <c r="U64" s="39" t="s">
        <v>15</v>
      </c>
      <c r="V64" s="39" t="s">
        <v>22</v>
      </c>
      <c r="W64" s="22" t="s">
        <v>38</v>
      </c>
      <c r="X64" s="33">
        <v>1820</v>
      </c>
      <c r="Y64" s="24">
        <v>15</v>
      </c>
      <c r="Z64" s="25">
        <v>75</v>
      </c>
    </row>
    <row r="65" spans="1:26" ht="16.5" customHeight="1" x14ac:dyDescent="0.15">
      <c r="A65" s="20" t="s">
        <v>28</v>
      </c>
      <c r="B65" s="20" t="s">
        <v>36</v>
      </c>
      <c r="C65" s="21"/>
      <c r="D65" s="22"/>
      <c r="E65" s="22" t="s">
        <v>16</v>
      </c>
      <c r="F65" s="22" t="s">
        <v>27</v>
      </c>
      <c r="G65" s="23">
        <v>1820</v>
      </c>
      <c r="H65" s="24">
        <v>15</v>
      </c>
      <c r="I65" s="25">
        <v>75</v>
      </c>
      <c r="J65" s="36">
        <f>VLOOKUP(Q65,[2]通常!Q$3:AA$2734,11,0)</f>
        <v>127.5</v>
      </c>
      <c r="K65" s="37"/>
      <c r="L65" s="38"/>
      <c r="M65" s="29">
        <v>34000</v>
      </c>
      <c r="N65" s="30"/>
      <c r="O65" s="31"/>
      <c r="Q65" s="10" t="str">
        <f t="shared" si="0"/>
        <v>ＲＩ　　　　　　　　Ａ　　　　　カバ　　　　フローリングユニ        クリア      18201575</v>
      </c>
      <c r="R65" s="32" t="s">
        <v>115</v>
      </c>
      <c r="S65" s="32" t="s">
        <v>111</v>
      </c>
      <c r="T65" s="32" t="s">
        <v>116</v>
      </c>
      <c r="U65" s="39" t="s">
        <v>15</v>
      </c>
      <c r="V65" s="39" t="s">
        <v>22</v>
      </c>
      <c r="W65" s="32" t="s">
        <v>27</v>
      </c>
      <c r="X65" s="33">
        <v>1820</v>
      </c>
      <c r="Y65" s="24">
        <v>15</v>
      </c>
      <c r="Z65" s="25">
        <v>75</v>
      </c>
    </row>
    <row r="66" spans="1:26" ht="16.5" customHeight="1" x14ac:dyDescent="0.15">
      <c r="A66" s="20" t="s">
        <v>34</v>
      </c>
      <c r="B66" s="20"/>
      <c r="C66" s="21"/>
      <c r="D66" s="22"/>
      <c r="E66" s="22" t="s">
        <v>16</v>
      </c>
      <c r="F66" s="22" t="s">
        <v>17</v>
      </c>
      <c r="G66" s="23">
        <v>1820</v>
      </c>
      <c r="H66" s="24">
        <v>15</v>
      </c>
      <c r="I66" s="25">
        <v>90</v>
      </c>
      <c r="J66" s="36">
        <f>VLOOKUP(Q66,[2]通常!Q$3:AA$2734,11,0)</f>
        <v>247</v>
      </c>
      <c r="K66" s="37"/>
      <c r="L66" s="38"/>
      <c r="M66" s="29">
        <v>31000</v>
      </c>
      <c r="N66" s="30"/>
      <c r="O66" s="31"/>
      <c r="Q66" s="10" t="str">
        <f t="shared" si="0"/>
        <v>ＡＭ　　　　　　　　Ａ　　　　　カバ　　　　フローリングユニ        無塗装      18201590</v>
      </c>
      <c r="R66" s="39" t="s">
        <v>35</v>
      </c>
      <c r="S66" s="32" t="s">
        <v>111</v>
      </c>
      <c r="T66" s="39" t="s">
        <v>114</v>
      </c>
      <c r="U66" s="32" t="s">
        <v>15</v>
      </c>
      <c r="V66" s="32" t="s">
        <v>22</v>
      </c>
      <c r="W66" s="22" t="s">
        <v>38</v>
      </c>
      <c r="X66" s="33">
        <v>1820</v>
      </c>
      <c r="Y66" s="24">
        <v>15</v>
      </c>
      <c r="Z66" s="25">
        <v>90</v>
      </c>
    </row>
    <row r="67" spans="1:26" ht="16.5" customHeight="1" x14ac:dyDescent="0.15">
      <c r="A67" s="22" t="s">
        <v>12</v>
      </c>
      <c r="B67" s="20"/>
      <c r="C67" s="21"/>
      <c r="D67" s="22"/>
      <c r="E67" s="22" t="s">
        <v>16</v>
      </c>
      <c r="F67" s="22" t="s">
        <v>17</v>
      </c>
      <c r="G67" s="23">
        <v>1820</v>
      </c>
      <c r="H67" s="24">
        <v>15</v>
      </c>
      <c r="I67" s="25">
        <v>90</v>
      </c>
      <c r="J67" s="36">
        <f>VLOOKUP(Q67,[2]通常!Q$3:AA$2734,11,0)</f>
        <v>150</v>
      </c>
      <c r="K67" s="37"/>
      <c r="L67" s="38"/>
      <c r="M67" s="29">
        <v>31000</v>
      </c>
      <c r="N67" s="30"/>
      <c r="O67" s="31"/>
      <c r="Q67" s="10" t="str">
        <f t="shared" ref="Q67:Q130" si="1">CONCATENATE(R67,S67,T67,U67,V67,W67,X67,Y67,Z67)</f>
        <v>ＤＺ　　　　　　　　Ａ　　　　　カバ　　　　フローリングユニ        無塗装      18201590</v>
      </c>
      <c r="R67" s="39" t="s">
        <v>18</v>
      </c>
      <c r="S67" s="32" t="s">
        <v>111</v>
      </c>
      <c r="T67" s="32" t="s">
        <v>116</v>
      </c>
      <c r="U67" s="32" t="s">
        <v>15</v>
      </c>
      <c r="V67" s="32" t="s">
        <v>22</v>
      </c>
      <c r="W67" s="22" t="s">
        <v>38</v>
      </c>
      <c r="X67" s="33">
        <v>1820</v>
      </c>
      <c r="Y67" s="24">
        <v>15</v>
      </c>
      <c r="Z67" s="25">
        <v>90</v>
      </c>
    </row>
    <row r="68" spans="1:26" ht="16.5" customHeight="1" x14ac:dyDescent="0.15">
      <c r="A68" s="20" t="s">
        <v>34</v>
      </c>
      <c r="B68" s="20"/>
      <c r="C68" s="21"/>
      <c r="D68" s="22"/>
      <c r="E68" s="22" t="s">
        <v>47</v>
      </c>
      <c r="F68" s="22" t="s">
        <v>55</v>
      </c>
      <c r="G68" s="23">
        <v>1820</v>
      </c>
      <c r="H68" s="24">
        <v>15</v>
      </c>
      <c r="I68" s="25">
        <v>90</v>
      </c>
      <c r="J68" s="36">
        <f>VLOOKUP(Q68,[2]通常!Q$3:AA$2734,11,0)</f>
        <v>368</v>
      </c>
      <c r="K68" s="37"/>
      <c r="L68" s="38"/>
      <c r="M68" s="29">
        <v>32500</v>
      </c>
      <c r="N68" s="30"/>
      <c r="O68" s="31"/>
      <c r="Q68" s="10" t="str">
        <f t="shared" si="1"/>
        <v>ＡＭ　　　　　　　　Ａ　　　　　カバ　　　　フローリングユニ        オイル仕上  18201590</v>
      </c>
      <c r="R68" s="32" t="s">
        <v>117</v>
      </c>
      <c r="S68" s="32" t="s">
        <v>111</v>
      </c>
      <c r="T68" s="32" t="s">
        <v>116</v>
      </c>
      <c r="U68" s="32" t="s">
        <v>15</v>
      </c>
      <c r="V68" s="32" t="s">
        <v>22</v>
      </c>
      <c r="W68" s="32" t="s">
        <v>98</v>
      </c>
      <c r="X68" s="33">
        <v>1820</v>
      </c>
      <c r="Y68" s="24">
        <v>15</v>
      </c>
      <c r="Z68" s="25">
        <v>90</v>
      </c>
    </row>
    <row r="69" spans="1:26" ht="16.5" customHeight="1" x14ac:dyDescent="0.15">
      <c r="A69" s="55" t="s">
        <v>34</v>
      </c>
      <c r="B69" s="55"/>
      <c r="C69" s="56"/>
      <c r="D69" s="57"/>
      <c r="E69" s="57" t="s">
        <v>16</v>
      </c>
      <c r="F69" s="57" t="s">
        <v>27</v>
      </c>
      <c r="G69" s="58">
        <v>1820</v>
      </c>
      <c r="H69" s="59">
        <v>15</v>
      </c>
      <c r="I69" s="60">
        <v>90</v>
      </c>
      <c r="J69" s="36">
        <f>VLOOKUP(Q69,[2]通常!Q$3:AA$2734,11,0)</f>
        <v>0</v>
      </c>
      <c r="K69" s="37"/>
      <c r="L69" s="38"/>
      <c r="M69" s="61">
        <v>31300</v>
      </c>
      <c r="N69" s="62"/>
      <c r="O69" s="63"/>
      <c r="Q69" s="10" t="str">
        <f t="shared" si="1"/>
        <v>ＡＭ　　　　　　　　Ａ　　　　　カバ　　　　フローリングユニ        クリア      18201590</v>
      </c>
      <c r="R69" s="197" t="s">
        <v>35</v>
      </c>
      <c r="S69" s="119" t="s">
        <v>111</v>
      </c>
      <c r="T69" s="119" t="s">
        <v>116</v>
      </c>
      <c r="U69" s="119" t="s">
        <v>15</v>
      </c>
      <c r="V69" s="119" t="s">
        <v>22</v>
      </c>
      <c r="W69" s="119" t="s">
        <v>27</v>
      </c>
      <c r="X69" s="71">
        <v>1820</v>
      </c>
      <c r="Y69" s="69">
        <v>15</v>
      </c>
      <c r="Z69" s="70">
        <v>90</v>
      </c>
    </row>
    <row r="70" spans="1:26" ht="16.5" customHeight="1" x14ac:dyDescent="0.15">
      <c r="A70" s="126" t="s">
        <v>12</v>
      </c>
      <c r="B70" s="126"/>
      <c r="C70" s="127"/>
      <c r="D70" s="125"/>
      <c r="E70" s="125" t="s">
        <v>16</v>
      </c>
      <c r="F70" s="125" t="s">
        <v>27</v>
      </c>
      <c r="G70" s="192">
        <v>1820</v>
      </c>
      <c r="H70" s="193">
        <v>15</v>
      </c>
      <c r="I70" s="194">
        <v>90</v>
      </c>
      <c r="J70" s="46">
        <f>VLOOKUP(Q70,[2]通常!Q$3:AA$2734,11,0)</f>
        <v>5.5</v>
      </c>
      <c r="K70" s="47"/>
      <c r="L70" s="48"/>
      <c r="M70" s="195">
        <v>31300</v>
      </c>
      <c r="N70" s="198"/>
      <c r="O70" s="199"/>
      <c r="Q70" s="10" t="str">
        <f t="shared" si="1"/>
        <v>ＤＺ　　　　　　　　Ａ　　　　　カバ　　　　フローリングユニ        クリア      18201590</v>
      </c>
      <c r="R70" s="52" t="s">
        <v>18</v>
      </c>
      <c r="S70" s="53" t="s">
        <v>111</v>
      </c>
      <c r="T70" s="53" t="s">
        <v>116</v>
      </c>
      <c r="U70" s="53" t="s">
        <v>15</v>
      </c>
      <c r="V70" s="53" t="s">
        <v>22</v>
      </c>
      <c r="W70" s="53" t="s">
        <v>27</v>
      </c>
      <c r="X70" s="54">
        <v>1820</v>
      </c>
      <c r="Y70" s="44">
        <v>15</v>
      </c>
      <c r="Z70" s="45">
        <v>90</v>
      </c>
    </row>
    <row r="71" spans="1:26" ht="16.5" customHeight="1" x14ac:dyDescent="0.15">
      <c r="A71" s="22" t="s">
        <v>34</v>
      </c>
      <c r="B71" s="200" t="s">
        <v>59</v>
      </c>
      <c r="C71" s="56" t="s">
        <v>114</v>
      </c>
      <c r="D71" s="57" t="s">
        <v>15</v>
      </c>
      <c r="E71" s="57" t="s">
        <v>47</v>
      </c>
      <c r="F71" s="57" t="s">
        <v>75</v>
      </c>
      <c r="G71" s="58">
        <v>1820</v>
      </c>
      <c r="H71" s="59">
        <v>15</v>
      </c>
      <c r="I71" s="60">
        <v>90</v>
      </c>
      <c r="J71" s="36">
        <f>VLOOKUP(Q71,[2]通常!Q$3:AA$2734,11,0)</f>
        <v>158</v>
      </c>
      <c r="K71" s="37"/>
      <c r="L71" s="38"/>
      <c r="M71" s="201">
        <v>25000</v>
      </c>
      <c r="N71" s="62"/>
      <c r="O71" s="63"/>
      <c r="Q71" s="10" t="str">
        <f t="shared" si="1"/>
        <v>ＡＭ　　　　　　　　Ｃ　　　　　カバ　　　　フローリングユニ        無塗装      18201590</v>
      </c>
      <c r="R71" s="197" t="s">
        <v>35</v>
      </c>
      <c r="S71" s="39" t="s">
        <v>60</v>
      </c>
      <c r="T71" s="32" t="s">
        <v>116</v>
      </c>
      <c r="U71" s="39" t="s">
        <v>15</v>
      </c>
      <c r="V71" s="39" t="s">
        <v>22</v>
      </c>
      <c r="W71" s="22" t="s">
        <v>38</v>
      </c>
      <c r="X71" s="33">
        <v>1820</v>
      </c>
      <c r="Y71" s="24">
        <v>15</v>
      </c>
      <c r="Z71" s="25">
        <v>90</v>
      </c>
    </row>
    <row r="72" spans="1:26" ht="16.5" customHeight="1" x14ac:dyDescent="0.15">
      <c r="A72" s="57" t="s">
        <v>34</v>
      </c>
      <c r="B72" s="200"/>
      <c r="C72" s="56"/>
      <c r="D72" s="57"/>
      <c r="E72" s="22" t="s">
        <v>118</v>
      </c>
      <c r="F72" s="57" t="s">
        <v>75</v>
      </c>
      <c r="G72" s="58">
        <v>1820</v>
      </c>
      <c r="H72" s="59">
        <v>15</v>
      </c>
      <c r="I72" s="60">
        <v>90</v>
      </c>
      <c r="J72" s="36">
        <f>VLOOKUP(Q72,[2]通常!Q$3:AA$2734,11,0)</f>
        <v>103</v>
      </c>
      <c r="K72" s="37"/>
      <c r="L72" s="38"/>
      <c r="M72" s="201">
        <v>25000</v>
      </c>
      <c r="N72" s="62"/>
      <c r="O72" s="63"/>
      <c r="Q72" s="10" t="str">
        <f t="shared" si="1"/>
        <v>ＡＭ　　　　　　　　Ｃ　　　　　カバ　　　　フローリングユニ源平    無塗装      18201590</v>
      </c>
      <c r="R72" s="197" t="s">
        <v>35</v>
      </c>
      <c r="S72" s="39" t="s">
        <v>60</v>
      </c>
      <c r="T72" s="32" t="s">
        <v>116</v>
      </c>
      <c r="U72" s="39" t="s">
        <v>15</v>
      </c>
      <c r="V72" s="32" t="s">
        <v>119</v>
      </c>
      <c r="W72" s="22" t="s">
        <v>38</v>
      </c>
      <c r="X72" s="33">
        <v>1820</v>
      </c>
      <c r="Y72" s="24">
        <v>15</v>
      </c>
      <c r="Z72" s="25">
        <v>90</v>
      </c>
    </row>
    <row r="73" spans="1:26" ht="16.5" customHeight="1" x14ac:dyDescent="0.15">
      <c r="A73" s="22" t="s">
        <v>28</v>
      </c>
      <c r="B73" s="202"/>
      <c r="C73" s="21"/>
      <c r="D73" s="22"/>
      <c r="E73" s="22" t="s">
        <v>47</v>
      </c>
      <c r="F73" s="22" t="s">
        <v>55</v>
      </c>
      <c r="G73" s="23">
        <v>1820</v>
      </c>
      <c r="H73" s="24">
        <v>15</v>
      </c>
      <c r="I73" s="25">
        <v>90</v>
      </c>
      <c r="J73" s="36">
        <f>VLOOKUP(Q73,[2]通常!Q$3:AA$2734,11,0)</f>
        <v>63</v>
      </c>
      <c r="K73" s="37"/>
      <c r="L73" s="38"/>
      <c r="M73" s="203">
        <v>27500</v>
      </c>
      <c r="N73" s="30"/>
      <c r="O73" s="31"/>
      <c r="Q73" s="10" t="str">
        <f t="shared" si="1"/>
        <v>ＲＩ　　　　　　　　Ｃ　　　　　カバ　　　　フローリングユニ        オイル仕上  18201590</v>
      </c>
      <c r="R73" s="32" t="s">
        <v>115</v>
      </c>
      <c r="S73" s="39" t="s">
        <v>60</v>
      </c>
      <c r="T73" s="32" t="s">
        <v>116</v>
      </c>
      <c r="U73" s="39" t="s">
        <v>15</v>
      </c>
      <c r="V73" s="39" t="s">
        <v>22</v>
      </c>
      <c r="W73" s="32" t="s">
        <v>98</v>
      </c>
      <c r="X73" s="33">
        <v>1820</v>
      </c>
      <c r="Y73" s="24">
        <v>15</v>
      </c>
      <c r="Z73" s="25">
        <v>90</v>
      </c>
    </row>
    <row r="74" spans="1:26" ht="16.5" customHeight="1" x14ac:dyDescent="0.15">
      <c r="A74" s="57" t="s">
        <v>34</v>
      </c>
      <c r="B74" s="202"/>
      <c r="C74" s="21"/>
      <c r="D74" s="22"/>
      <c r="E74" s="22" t="s">
        <v>47</v>
      </c>
      <c r="F74" s="22" t="s">
        <v>55</v>
      </c>
      <c r="G74" s="23">
        <v>1820</v>
      </c>
      <c r="H74" s="24">
        <v>15</v>
      </c>
      <c r="I74" s="25">
        <v>90</v>
      </c>
      <c r="J74" s="36">
        <f>VLOOKUP(Q74,[2]通常!Q$3:AA$2734,11,0)</f>
        <v>140.5</v>
      </c>
      <c r="K74" s="37"/>
      <c r="L74" s="38"/>
      <c r="M74" s="203">
        <v>27500</v>
      </c>
      <c r="N74" s="30"/>
      <c r="O74" s="31"/>
      <c r="Q74" s="10" t="str">
        <f t="shared" si="1"/>
        <v>ＡＭ　　　　　　　　Ｃ　　　　　カバ　　　　フローリングユニ        オイル仕上  18201590</v>
      </c>
      <c r="R74" s="197" t="s">
        <v>35</v>
      </c>
      <c r="S74" s="39" t="s">
        <v>60</v>
      </c>
      <c r="T74" s="32" t="s">
        <v>116</v>
      </c>
      <c r="U74" s="39" t="s">
        <v>15</v>
      </c>
      <c r="V74" s="39" t="s">
        <v>22</v>
      </c>
      <c r="W74" s="32" t="s">
        <v>98</v>
      </c>
      <c r="X74" s="33">
        <v>1820</v>
      </c>
      <c r="Y74" s="24">
        <v>15</v>
      </c>
      <c r="Z74" s="25">
        <v>90</v>
      </c>
    </row>
    <row r="75" spans="1:26" ht="16.5" customHeight="1" x14ac:dyDescent="0.15">
      <c r="A75" s="55" t="s">
        <v>34</v>
      </c>
      <c r="B75" s="20"/>
      <c r="C75" s="21"/>
      <c r="D75" s="22"/>
      <c r="E75" s="22" t="s">
        <v>118</v>
      </c>
      <c r="F75" s="22" t="s">
        <v>55</v>
      </c>
      <c r="G75" s="23">
        <v>1820</v>
      </c>
      <c r="H75" s="24">
        <v>15</v>
      </c>
      <c r="I75" s="25">
        <v>90</v>
      </c>
      <c r="J75" s="36">
        <f>VLOOKUP(Q75,[2]通常!Q$3:AA$2734,11,0)</f>
        <v>220</v>
      </c>
      <c r="K75" s="37"/>
      <c r="L75" s="38"/>
      <c r="M75" s="203">
        <v>27500</v>
      </c>
      <c r="N75" s="30"/>
      <c r="O75" s="31"/>
      <c r="Q75" s="10" t="str">
        <f t="shared" si="1"/>
        <v>ＡＭ　　　　　　　　Ｃ　　　　　カバ　　　　フローリングユニ源平    オイル仕上  18201590</v>
      </c>
      <c r="R75" s="197" t="s">
        <v>35</v>
      </c>
      <c r="S75" s="32" t="s">
        <v>60</v>
      </c>
      <c r="T75" s="32" t="s">
        <v>116</v>
      </c>
      <c r="U75" s="32" t="s">
        <v>15</v>
      </c>
      <c r="V75" s="32" t="s">
        <v>119</v>
      </c>
      <c r="W75" s="32" t="s">
        <v>98</v>
      </c>
      <c r="X75" s="33">
        <v>1820</v>
      </c>
      <c r="Y75" s="24">
        <v>15</v>
      </c>
      <c r="Z75" s="25">
        <v>90</v>
      </c>
    </row>
    <row r="76" spans="1:26" ht="16.5" customHeight="1" x14ac:dyDescent="0.15">
      <c r="A76" s="22" t="s">
        <v>12</v>
      </c>
      <c r="B76" s="202"/>
      <c r="C76" s="21"/>
      <c r="D76" s="22"/>
      <c r="E76" s="22" t="s">
        <v>47</v>
      </c>
      <c r="F76" s="22" t="s">
        <v>25</v>
      </c>
      <c r="G76" s="23">
        <v>1820</v>
      </c>
      <c r="H76" s="24">
        <v>15</v>
      </c>
      <c r="I76" s="25">
        <v>90</v>
      </c>
      <c r="J76" s="36">
        <f>VLOOKUP(Q76,[2]通常!Q$3:AA$2734,11,0)</f>
        <v>599</v>
      </c>
      <c r="K76" s="37"/>
      <c r="L76" s="38"/>
      <c r="M76" s="203">
        <v>26500</v>
      </c>
      <c r="N76" s="30"/>
      <c r="O76" s="31"/>
      <c r="Q76" s="10" t="str">
        <f t="shared" si="1"/>
        <v>ＤＺ　　　　　　　　Ｃ　　　　　カバ　　　　フローリングユニ        クリア      18201590</v>
      </c>
      <c r="R76" s="32" t="s">
        <v>18</v>
      </c>
      <c r="S76" s="32" t="s">
        <v>60</v>
      </c>
      <c r="T76" s="32" t="s">
        <v>114</v>
      </c>
      <c r="U76" s="32" t="s">
        <v>15</v>
      </c>
      <c r="V76" s="32" t="s">
        <v>22</v>
      </c>
      <c r="W76" s="32" t="s">
        <v>49</v>
      </c>
      <c r="X76" s="33">
        <v>1820</v>
      </c>
      <c r="Y76" s="24">
        <v>15</v>
      </c>
      <c r="Z76" s="25">
        <v>90</v>
      </c>
    </row>
    <row r="77" spans="1:26" ht="16.5" customHeight="1" x14ac:dyDescent="0.15">
      <c r="A77" s="22" t="s">
        <v>12</v>
      </c>
      <c r="B77" s="202"/>
      <c r="C77" s="21"/>
      <c r="D77" s="22"/>
      <c r="E77" s="22" t="s">
        <v>118</v>
      </c>
      <c r="F77" s="22" t="s">
        <v>25</v>
      </c>
      <c r="G77" s="23">
        <v>1820</v>
      </c>
      <c r="H77" s="24">
        <v>15</v>
      </c>
      <c r="I77" s="25">
        <v>90</v>
      </c>
      <c r="J77" s="36">
        <f>VLOOKUP(Q77,[2]通常!Q$3:AA$2734,11,0)</f>
        <v>331</v>
      </c>
      <c r="K77" s="37"/>
      <c r="L77" s="38"/>
      <c r="M77" s="203">
        <v>26500</v>
      </c>
      <c r="N77" s="30"/>
      <c r="O77" s="31"/>
      <c r="Q77" s="10" t="str">
        <f t="shared" si="1"/>
        <v>ＤＺ　　　　　　　　Ｃ　　　　　カバ　　　　フローリングユニ源平    クリア      18201590</v>
      </c>
      <c r="R77" s="32" t="s">
        <v>18</v>
      </c>
      <c r="S77" s="32" t="s">
        <v>60</v>
      </c>
      <c r="T77" s="32" t="s">
        <v>116</v>
      </c>
      <c r="U77" s="32" t="s">
        <v>15</v>
      </c>
      <c r="V77" s="32" t="s">
        <v>119</v>
      </c>
      <c r="W77" s="32" t="s">
        <v>49</v>
      </c>
      <c r="X77" s="33">
        <v>1820</v>
      </c>
      <c r="Y77" s="24">
        <v>15</v>
      </c>
      <c r="Z77" s="25">
        <v>90</v>
      </c>
    </row>
    <row r="78" spans="1:26" ht="16.5" customHeight="1" x14ac:dyDescent="0.15">
      <c r="A78" s="22" t="s">
        <v>28</v>
      </c>
      <c r="B78" s="202"/>
      <c r="C78" s="21"/>
      <c r="D78" s="22"/>
      <c r="E78" s="22" t="s">
        <v>47</v>
      </c>
      <c r="F78" s="22" t="s">
        <v>75</v>
      </c>
      <c r="G78" s="23">
        <v>1820</v>
      </c>
      <c r="H78" s="24">
        <v>15</v>
      </c>
      <c r="I78" s="25">
        <v>130</v>
      </c>
      <c r="J78" s="36">
        <f>VLOOKUP(Q78,[2]通常!Q$3:AA$2734,11,0)</f>
        <v>321.5</v>
      </c>
      <c r="K78" s="37"/>
      <c r="L78" s="38"/>
      <c r="M78" s="203">
        <v>30000</v>
      </c>
      <c r="N78" s="123" t="s">
        <v>120</v>
      </c>
      <c r="O78" s="124"/>
      <c r="Q78" s="10" t="str">
        <f t="shared" si="1"/>
        <v>ＲＩ　　　　　　　　Ｃ　　　　　カバ　　　　フローリングユニ        無塗装      182015130</v>
      </c>
      <c r="R78" s="32" t="s">
        <v>115</v>
      </c>
      <c r="S78" s="39" t="s">
        <v>60</v>
      </c>
      <c r="T78" s="32" t="s">
        <v>116</v>
      </c>
      <c r="U78" s="39" t="s">
        <v>15</v>
      </c>
      <c r="V78" s="39" t="s">
        <v>22</v>
      </c>
      <c r="W78" s="22" t="s">
        <v>38</v>
      </c>
      <c r="X78" s="33">
        <v>1820</v>
      </c>
      <c r="Y78" s="24">
        <v>15</v>
      </c>
      <c r="Z78" s="25">
        <v>130</v>
      </c>
    </row>
    <row r="79" spans="1:26" ht="16.5" customHeight="1" x14ac:dyDescent="0.15">
      <c r="A79" s="40" t="s">
        <v>28</v>
      </c>
      <c r="B79" s="204"/>
      <c r="C79" s="42"/>
      <c r="D79" s="40"/>
      <c r="E79" s="40" t="s">
        <v>47</v>
      </c>
      <c r="F79" s="40" t="s">
        <v>25</v>
      </c>
      <c r="G79" s="43">
        <v>1820</v>
      </c>
      <c r="H79" s="44">
        <v>15</v>
      </c>
      <c r="I79" s="45">
        <v>130</v>
      </c>
      <c r="J79" s="46">
        <f>VLOOKUP(Q79,[2]通常!Q$3:AA$2734,11,0)</f>
        <v>8.5</v>
      </c>
      <c r="K79" s="47"/>
      <c r="L79" s="48"/>
      <c r="M79" s="205">
        <v>32000</v>
      </c>
      <c r="N79" s="206" t="s">
        <v>120</v>
      </c>
      <c r="O79" s="207"/>
      <c r="Q79" s="10" t="str">
        <f t="shared" si="1"/>
        <v>ＲＩ　　　　　　　　Ｃ　　　　　カバ　　　　フローリングユニ        クリア      182015130</v>
      </c>
      <c r="R79" s="53" t="s">
        <v>115</v>
      </c>
      <c r="S79" s="52" t="s">
        <v>60</v>
      </c>
      <c r="T79" s="53" t="s">
        <v>116</v>
      </c>
      <c r="U79" s="52" t="s">
        <v>15</v>
      </c>
      <c r="V79" s="52" t="s">
        <v>22</v>
      </c>
      <c r="W79" s="53" t="s">
        <v>27</v>
      </c>
      <c r="X79" s="54">
        <v>1820</v>
      </c>
      <c r="Y79" s="44">
        <v>15</v>
      </c>
      <c r="Z79" s="45">
        <v>130</v>
      </c>
    </row>
    <row r="80" spans="1:26" ht="16.5" customHeight="1" x14ac:dyDescent="0.15">
      <c r="A80" s="84" t="s">
        <v>28</v>
      </c>
      <c r="B80" s="208" t="s">
        <v>73</v>
      </c>
      <c r="C80" s="83" t="s">
        <v>114</v>
      </c>
      <c r="D80" s="84" t="s">
        <v>15</v>
      </c>
      <c r="E80" s="84" t="s">
        <v>47</v>
      </c>
      <c r="F80" s="84" t="s">
        <v>38</v>
      </c>
      <c r="G80" s="209">
        <v>1820</v>
      </c>
      <c r="H80" s="86">
        <v>15</v>
      </c>
      <c r="I80" s="210">
        <v>130</v>
      </c>
      <c r="J80" s="111">
        <f>VLOOKUP(Q80,[2]通常!Q$3:AA$2734,11,0)</f>
        <v>361.5</v>
      </c>
      <c r="K80" s="112"/>
      <c r="L80" s="113"/>
      <c r="M80" s="211">
        <v>36500</v>
      </c>
      <c r="N80" s="123" t="s">
        <v>120</v>
      </c>
      <c r="O80" s="124"/>
      <c r="Q80" s="10" t="str">
        <f t="shared" si="1"/>
        <v>ＲＩ　　　　　　　　ＡＳ　　　　カバ　　　　フローリングユニ        無塗装      182015130</v>
      </c>
      <c r="R80" s="65" t="s">
        <v>115</v>
      </c>
      <c r="S80" s="65" t="s">
        <v>77</v>
      </c>
      <c r="T80" s="65" t="s">
        <v>116</v>
      </c>
      <c r="U80" s="64" t="s">
        <v>15</v>
      </c>
      <c r="V80" s="64" t="s">
        <v>22</v>
      </c>
      <c r="W80" s="57" t="s">
        <v>38</v>
      </c>
      <c r="X80" s="212">
        <v>1820</v>
      </c>
      <c r="Y80" s="213">
        <v>15</v>
      </c>
      <c r="Z80" s="214">
        <v>130</v>
      </c>
    </row>
    <row r="81" spans="1:26" ht="16.5" customHeight="1" x14ac:dyDescent="0.15">
      <c r="A81" s="125" t="s">
        <v>28</v>
      </c>
      <c r="B81" s="126"/>
      <c r="C81" s="127"/>
      <c r="D81" s="125"/>
      <c r="E81" s="125" t="s">
        <v>47</v>
      </c>
      <c r="F81" s="125" t="s">
        <v>25</v>
      </c>
      <c r="G81" s="128">
        <v>1820</v>
      </c>
      <c r="H81" s="129">
        <v>15</v>
      </c>
      <c r="I81" s="130">
        <v>130</v>
      </c>
      <c r="J81" s="46">
        <f>VLOOKUP(Q81,[2]通常!Q$3:AA$2734,11,0)</f>
        <v>236.5</v>
      </c>
      <c r="K81" s="47"/>
      <c r="L81" s="48"/>
      <c r="M81" s="131">
        <v>38500</v>
      </c>
      <c r="N81" s="215" t="s">
        <v>121</v>
      </c>
      <c r="O81" s="216"/>
      <c r="Q81" s="10" t="str">
        <f t="shared" si="1"/>
        <v>ＲＩ　　　　　　　　ＡＳ　　　　カバ　　　　フローリングユニ        クリア      182015130</v>
      </c>
      <c r="R81" s="53" t="s">
        <v>115</v>
      </c>
      <c r="S81" s="53" t="s">
        <v>77</v>
      </c>
      <c r="T81" s="53" t="s">
        <v>116</v>
      </c>
      <c r="U81" s="52" t="s">
        <v>15</v>
      </c>
      <c r="V81" s="52" t="s">
        <v>22</v>
      </c>
      <c r="W81" s="53" t="s">
        <v>27</v>
      </c>
      <c r="X81" s="4">
        <v>1820</v>
      </c>
      <c r="Y81" s="129">
        <v>15</v>
      </c>
      <c r="Z81" s="130">
        <v>130</v>
      </c>
    </row>
    <row r="82" spans="1:26" ht="16.5" customHeight="1" x14ac:dyDescent="0.15">
      <c r="A82" s="40" t="s">
        <v>28</v>
      </c>
      <c r="B82" s="41" t="s">
        <v>73</v>
      </c>
      <c r="C82" s="42" t="s">
        <v>114</v>
      </c>
      <c r="D82" s="40" t="s">
        <v>15</v>
      </c>
      <c r="E82" s="40" t="s">
        <v>74</v>
      </c>
      <c r="F82" s="40" t="s">
        <v>75</v>
      </c>
      <c r="G82" s="217">
        <v>420</v>
      </c>
      <c r="H82" s="218">
        <v>15</v>
      </c>
      <c r="I82" s="219">
        <v>60</v>
      </c>
      <c r="J82" s="165">
        <f>VLOOKUP(Q82,[2]通常!Q$3:AA$2734,11,0)</f>
        <v>164.5</v>
      </c>
      <c r="K82" s="166"/>
      <c r="L82" s="167"/>
      <c r="M82" s="220">
        <v>43000</v>
      </c>
      <c r="N82" s="215" t="s">
        <v>76</v>
      </c>
      <c r="O82" s="216"/>
      <c r="Q82" s="10" t="str">
        <f t="shared" si="1"/>
        <v>ＲＩ　　　　　　　　ＡＳ　　　　カバ　　　　フローリングヘリンボーン無塗装      4201560</v>
      </c>
      <c r="R82" s="53" t="s">
        <v>115</v>
      </c>
      <c r="S82" s="53" t="s">
        <v>77</v>
      </c>
      <c r="T82" s="53" t="s">
        <v>116</v>
      </c>
      <c r="U82" s="53" t="s">
        <v>15</v>
      </c>
      <c r="V82" s="161" t="s">
        <v>78</v>
      </c>
      <c r="W82" s="161" t="s">
        <v>17</v>
      </c>
      <c r="X82" s="4">
        <v>420</v>
      </c>
      <c r="Y82" s="129">
        <v>15</v>
      </c>
      <c r="Z82" s="130">
        <v>60</v>
      </c>
    </row>
    <row r="83" spans="1:26" ht="16.5" customHeight="1" x14ac:dyDescent="0.15">
      <c r="A83" s="20" t="s">
        <v>28</v>
      </c>
      <c r="B83" s="20" t="s">
        <v>29</v>
      </c>
      <c r="C83" s="21" t="s">
        <v>122</v>
      </c>
      <c r="D83" s="22" t="s">
        <v>15</v>
      </c>
      <c r="E83" s="22" t="s">
        <v>16</v>
      </c>
      <c r="F83" s="22" t="s">
        <v>17</v>
      </c>
      <c r="G83" s="23">
        <v>1820</v>
      </c>
      <c r="H83" s="24">
        <v>15</v>
      </c>
      <c r="I83" s="25">
        <v>90</v>
      </c>
      <c r="J83" s="111">
        <f>VLOOKUP(Q83,[2]通常!Q$3:AA$2734,11,0)</f>
        <v>91</v>
      </c>
      <c r="K83" s="112"/>
      <c r="L83" s="113"/>
      <c r="M83" s="221">
        <v>41800</v>
      </c>
      <c r="N83" s="30"/>
      <c r="O83" s="31"/>
      <c r="Q83" s="10" t="str">
        <f t="shared" si="1"/>
        <v>ＲＩ　　　　　　　　Ａ　　　　　カエデ　　　フローリングユニ        無塗装      18201590</v>
      </c>
      <c r="R83" s="32" t="s">
        <v>115</v>
      </c>
      <c r="S83" s="32" t="s">
        <v>111</v>
      </c>
      <c r="T83" s="39" t="s">
        <v>122</v>
      </c>
      <c r="U83" s="39" t="s">
        <v>15</v>
      </c>
      <c r="V83" s="39" t="s">
        <v>22</v>
      </c>
      <c r="W83" s="22" t="s">
        <v>38</v>
      </c>
      <c r="X83" s="33">
        <v>1820</v>
      </c>
      <c r="Y83" s="24">
        <v>15</v>
      </c>
      <c r="Z83" s="25">
        <v>90</v>
      </c>
    </row>
    <row r="84" spans="1:26" ht="16.5" customHeight="1" x14ac:dyDescent="0.15">
      <c r="A84" s="41" t="s">
        <v>28</v>
      </c>
      <c r="B84" s="41"/>
      <c r="C84" s="42"/>
      <c r="D84" s="40"/>
      <c r="E84" s="40" t="s">
        <v>16</v>
      </c>
      <c r="F84" s="40" t="s">
        <v>27</v>
      </c>
      <c r="G84" s="43">
        <v>1820</v>
      </c>
      <c r="H84" s="44">
        <v>15</v>
      </c>
      <c r="I84" s="45">
        <v>90</v>
      </c>
      <c r="J84" s="46">
        <f>VLOOKUP(Q84,[2]通常!Q$3:AA$2734,11,0)</f>
        <v>120</v>
      </c>
      <c r="K84" s="47"/>
      <c r="L84" s="48"/>
      <c r="M84" s="49">
        <v>43300</v>
      </c>
      <c r="N84" s="50"/>
      <c r="O84" s="51"/>
      <c r="Q84" s="10" t="str">
        <f t="shared" si="1"/>
        <v>ＲＩ　　　　　　　　Ａ　　　　　カエデ　　　フローリングユニ        クリア      18201590</v>
      </c>
      <c r="R84" s="53" t="s">
        <v>115</v>
      </c>
      <c r="S84" s="53" t="s">
        <v>111</v>
      </c>
      <c r="T84" s="53" t="s">
        <v>123</v>
      </c>
      <c r="U84" s="52" t="s">
        <v>15</v>
      </c>
      <c r="V84" s="52" t="s">
        <v>22</v>
      </c>
      <c r="W84" s="53" t="s">
        <v>27</v>
      </c>
      <c r="X84" s="54">
        <v>1820</v>
      </c>
      <c r="Y84" s="44">
        <v>15</v>
      </c>
      <c r="Z84" s="45">
        <v>90</v>
      </c>
    </row>
    <row r="85" spans="1:26" ht="16.5" customHeight="1" x14ac:dyDescent="0.15">
      <c r="A85" s="57" t="s">
        <v>28</v>
      </c>
      <c r="B85" s="55" t="s">
        <v>53</v>
      </c>
      <c r="C85" s="56" t="s">
        <v>123</v>
      </c>
      <c r="D85" s="57" t="s">
        <v>15</v>
      </c>
      <c r="E85" s="57" t="s">
        <v>16</v>
      </c>
      <c r="F85" s="57" t="s">
        <v>17</v>
      </c>
      <c r="G85" s="58">
        <v>1820</v>
      </c>
      <c r="H85" s="59">
        <v>15</v>
      </c>
      <c r="I85" s="60">
        <v>90</v>
      </c>
      <c r="J85" s="111">
        <f>VLOOKUP(Q85,[2]通常!Q$3:AA$2734,11,0)</f>
        <v>37.5</v>
      </c>
      <c r="K85" s="112"/>
      <c r="L85" s="113"/>
      <c r="M85" s="222">
        <v>35500</v>
      </c>
      <c r="N85" s="30"/>
      <c r="O85" s="31"/>
      <c r="Q85" s="10" t="str">
        <f t="shared" si="1"/>
        <v>ＲＩ　　　　　　　　Ｂ　　　　　カエデ　　　フローリングユニ        無塗装      18201590</v>
      </c>
      <c r="R85" s="65" t="s">
        <v>115</v>
      </c>
      <c r="S85" s="65" t="s">
        <v>53</v>
      </c>
      <c r="T85" s="65" t="s">
        <v>123</v>
      </c>
      <c r="U85" s="64" t="s">
        <v>15</v>
      </c>
      <c r="V85" s="64" t="s">
        <v>22</v>
      </c>
      <c r="W85" s="57" t="s">
        <v>38</v>
      </c>
      <c r="X85" s="66">
        <v>1820</v>
      </c>
      <c r="Y85" s="59">
        <v>15</v>
      </c>
      <c r="Z85" s="60">
        <v>90</v>
      </c>
    </row>
    <row r="86" spans="1:26" ht="16.5" customHeight="1" x14ac:dyDescent="0.15">
      <c r="A86" s="41" t="s">
        <v>28</v>
      </c>
      <c r="B86" s="41"/>
      <c r="C86" s="42"/>
      <c r="D86" s="40"/>
      <c r="E86" s="40" t="s">
        <v>16</v>
      </c>
      <c r="F86" s="40" t="s">
        <v>27</v>
      </c>
      <c r="G86" s="43">
        <v>1820</v>
      </c>
      <c r="H86" s="44">
        <v>15</v>
      </c>
      <c r="I86" s="45">
        <v>90</v>
      </c>
      <c r="J86" s="46">
        <f>VLOOKUP(Q86,[2]通常!Q$3:AA$2734,11,0)</f>
        <v>8</v>
      </c>
      <c r="K86" s="47"/>
      <c r="L86" s="48"/>
      <c r="M86" s="131">
        <v>37000</v>
      </c>
      <c r="N86" s="50"/>
      <c r="O86" s="51"/>
      <c r="Q86" s="10" t="str">
        <f t="shared" si="1"/>
        <v>ＲＩ　　　　　　　　Ｂ　　　　　カエデ　　　フローリングユニ        クリア      18201590</v>
      </c>
      <c r="R86" s="53" t="s">
        <v>115</v>
      </c>
      <c r="S86" s="53" t="s">
        <v>53</v>
      </c>
      <c r="T86" s="53" t="s">
        <v>123</v>
      </c>
      <c r="U86" s="52" t="s">
        <v>15</v>
      </c>
      <c r="V86" s="52" t="s">
        <v>22</v>
      </c>
      <c r="W86" s="53" t="s">
        <v>27</v>
      </c>
      <c r="X86" s="54">
        <v>1820</v>
      </c>
      <c r="Y86" s="44">
        <v>15</v>
      </c>
      <c r="Z86" s="45">
        <v>90</v>
      </c>
    </row>
    <row r="87" spans="1:26" ht="16.5" customHeight="1" x14ac:dyDescent="0.15">
      <c r="A87" s="55" t="s">
        <v>84</v>
      </c>
      <c r="B87" s="55" t="s">
        <v>29</v>
      </c>
      <c r="C87" s="56" t="s">
        <v>124</v>
      </c>
      <c r="D87" s="200" t="s">
        <v>15</v>
      </c>
      <c r="E87" s="57" t="s">
        <v>47</v>
      </c>
      <c r="F87" s="57" t="s">
        <v>75</v>
      </c>
      <c r="G87" s="58">
        <v>1820</v>
      </c>
      <c r="H87" s="59">
        <v>15</v>
      </c>
      <c r="I87" s="60">
        <v>120</v>
      </c>
      <c r="J87" s="72">
        <f>VLOOKUP(Q87,[2]通常!Q$3:AA$2734,11,0)</f>
        <v>148</v>
      </c>
      <c r="K87" s="180" t="s">
        <v>39</v>
      </c>
      <c r="L87" s="181"/>
      <c r="M87" s="223" t="s">
        <v>125</v>
      </c>
      <c r="N87" s="224" t="s">
        <v>71</v>
      </c>
      <c r="O87" s="225"/>
      <c r="Q87" s="10" t="str">
        <f t="shared" si="1"/>
        <v>ＪＡ　　　　　　　　Ａ　　　　　Ｅメープル　フローリングユニ        無塗装      182015120</v>
      </c>
      <c r="R87" s="64" t="s">
        <v>87</v>
      </c>
      <c r="S87" s="64" t="s">
        <v>32</v>
      </c>
      <c r="T87" s="65" t="s">
        <v>126</v>
      </c>
      <c r="U87" s="64" t="s">
        <v>15</v>
      </c>
      <c r="V87" s="64" t="s">
        <v>22</v>
      </c>
      <c r="W87" s="57" t="s">
        <v>38</v>
      </c>
      <c r="X87" s="66">
        <v>1820</v>
      </c>
      <c r="Y87" s="59">
        <v>15</v>
      </c>
      <c r="Z87" s="60">
        <v>120</v>
      </c>
    </row>
    <row r="88" spans="1:26" ht="16.5" customHeight="1" x14ac:dyDescent="0.15">
      <c r="A88" s="20" t="s">
        <v>84</v>
      </c>
      <c r="B88" s="20"/>
      <c r="C88" s="21"/>
      <c r="D88" s="202"/>
      <c r="E88" s="22" t="s">
        <v>47</v>
      </c>
      <c r="F88" s="22" t="s">
        <v>27</v>
      </c>
      <c r="G88" s="23">
        <v>1820</v>
      </c>
      <c r="H88" s="24">
        <v>15</v>
      </c>
      <c r="I88" s="25">
        <v>120</v>
      </c>
      <c r="J88" s="72">
        <f>VLOOKUP(Q88,[2]通常!Q$3:AA$2734,11,0)</f>
        <v>288</v>
      </c>
      <c r="K88" s="73" t="s">
        <v>39</v>
      </c>
      <c r="L88" s="74"/>
      <c r="M88" s="75" t="s">
        <v>127</v>
      </c>
      <c r="N88" s="182" t="s">
        <v>71</v>
      </c>
      <c r="O88" s="183"/>
      <c r="Q88" s="10" t="str">
        <f t="shared" si="1"/>
        <v>ＪＡ　　　　　　　　Ａ　　　　　Ｅメープル　フローリングユニ        クリア      182015120</v>
      </c>
      <c r="R88" s="197" t="s">
        <v>87</v>
      </c>
      <c r="S88" s="197" t="s">
        <v>32</v>
      </c>
      <c r="T88" s="119" t="s">
        <v>126</v>
      </c>
      <c r="U88" s="197" t="s">
        <v>15</v>
      </c>
      <c r="V88" s="197" t="s">
        <v>22</v>
      </c>
      <c r="W88" s="119" t="s">
        <v>27</v>
      </c>
      <c r="X88" s="71">
        <v>1820</v>
      </c>
      <c r="Y88" s="69">
        <v>15</v>
      </c>
      <c r="Z88" s="70">
        <v>120</v>
      </c>
    </row>
    <row r="89" spans="1:26" ht="16.5" customHeight="1" x14ac:dyDescent="0.15">
      <c r="A89" s="126" t="s">
        <v>84</v>
      </c>
      <c r="B89" s="126"/>
      <c r="C89" s="127"/>
      <c r="D89" s="1"/>
      <c r="E89" s="125" t="s">
        <v>86</v>
      </c>
      <c r="F89" s="125" t="s">
        <v>75</v>
      </c>
      <c r="G89" s="192">
        <v>1820</v>
      </c>
      <c r="H89" s="193">
        <v>15</v>
      </c>
      <c r="I89" s="194">
        <v>120</v>
      </c>
      <c r="J89" s="78">
        <f>VLOOKUP(Q89,[2]通常!Q$3:AA$2734,11,0)</f>
        <v>30</v>
      </c>
      <c r="K89" s="79" t="s">
        <v>39</v>
      </c>
      <c r="L89" s="80"/>
      <c r="M89" s="186" t="s">
        <v>128</v>
      </c>
      <c r="N89" s="187" t="s">
        <v>108</v>
      </c>
      <c r="O89" s="188"/>
      <c r="Q89" s="10" t="str">
        <f t="shared" si="1"/>
        <v>ＪＡ　　　　　　　　Ａ　　　　　Ｅメープル　フローリング一枚物      無塗装      182015120</v>
      </c>
      <c r="R89" s="53" t="s">
        <v>87</v>
      </c>
      <c r="S89" s="53" t="s">
        <v>32</v>
      </c>
      <c r="T89" s="53" t="s">
        <v>126</v>
      </c>
      <c r="U89" s="53" t="s">
        <v>15</v>
      </c>
      <c r="V89" s="53" t="s">
        <v>113</v>
      </c>
      <c r="W89" s="40" t="s">
        <v>38</v>
      </c>
      <c r="X89" s="54">
        <v>1820</v>
      </c>
      <c r="Y89" s="44">
        <v>15</v>
      </c>
      <c r="Z89" s="45">
        <v>120</v>
      </c>
    </row>
    <row r="90" spans="1:26" ht="16.5" customHeight="1" x14ac:dyDescent="0.15">
      <c r="A90" s="55" t="s">
        <v>129</v>
      </c>
      <c r="B90" s="55" t="s">
        <v>29</v>
      </c>
      <c r="C90" s="56" t="s">
        <v>130</v>
      </c>
      <c r="D90" s="57" t="s">
        <v>21</v>
      </c>
      <c r="E90" s="57" t="s">
        <v>16</v>
      </c>
      <c r="F90" s="57" t="s">
        <v>131</v>
      </c>
      <c r="G90" s="58">
        <v>1820</v>
      </c>
      <c r="H90" s="59">
        <v>15</v>
      </c>
      <c r="I90" s="60">
        <v>90</v>
      </c>
      <c r="J90" s="111">
        <f>VLOOKUP(Q90,[2]通常!Q$3:AA$2734,11,0)</f>
        <v>45</v>
      </c>
      <c r="K90" s="112"/>
      <c r="L90" s="113"/>
      <c r="M90" s="88">
        <v>30000</v>
      </c>
      <c r="N90" s="62"/>
      <c r="O90" s="63"/>
      <c r="Q90" s="10" t="str">
        <f t="shared" si="1"/>
        <v>ＦＯ　　　　　　　　Ａ　　　　　サクラ　　　フローリングユニ        無塗装      18201590</v>
      </c>
      <c r="R90" s="64" t="s">
        <v>132</v>
      </c>
      <c r="S90" s="64" t="s">
        <v>32</v>
      </c>
      <c r="T90" s="64" t="s">
        <v>133</v>
      </c>
      <c r="U90" s="64" t="s">
        <v>15</v>
      </c>
      <c r="V90" s="64" t="s">
        <v>22</v>
      </c>
      <c r="W90" s="57" t="s">
        <v>38</v>
      </c>
      <c r="X90" s="66">
        <v>1820</v>
      </c>
      <c r="Y90" s="59">
        <v>15</v>
      </c>
      <c r="Z90" s="60">
        <v>90</v>
      </c>
    </row>
    <row r="91" spans="1:26" ht="16.5" customHeight="1" x14ac:dyDescent="0.15">
      <c r="A91" s="20" t="s">
        <v>129</v>
      </c>
      <c r="B91" s="20"/>
      <c r="C91" s="56"/>
      <c r="D91" s="57"/>
      <c r="E91" s="22" t="s">
        <v>16</v>
      </c>
      <c r="F91" s="22" t="s">
        <v>134</v>
      </c>
      <c r="G91" s="23">
        <v>1820</v>
      </c>
      <c r="H91" s="24">
        <v>15</v>
      </c>
      <c r="I91" s="25">
        <v>90</v>
      </c>
      <c r="J91" s="36">
        <f>VLOOKUP(Q91,[2]通常!Q$3:AA$2734,11,0)</f>
        <v>57.5</v>
      </c>
      <c r="K91" s="37"/>
      <c r="L91" s="38"/>
      <c r="M91" s="61">
        <v>33800</v>
      </c>
      <c r="N91" s="30"/>
      <c r="O91" s="31"/>
      <c r="Q91" s="10" t="str">
        <f t="shared" si="1"/>
        <v>ＦＯ　　　　　　　　Ａ　　　　　サクラ　　　フローリングユニ        オスモ      18201590</v>
      </c>
      <c r="R91" s="32" t="s">
        <v>132</v>
      </c>
      <c r="S91" s="32" t="s">
        <v>32</v>
      </c>
      <c r="T91" s="32" t="s">
        <v>133</v>
      </c>
      <c r="U91" s="32" t="s">
        <v>15</v>
      </c>
      <c r="V91" s="32" t="s">
        <v>22</v>
      </c>
      <c r="W91" s="32" t="s">
        <v>24</v>
      </c>
      <c r="X91" s="33">
        <v>1820</v>
      </c>
      <c r="Y91" s="24">
        <v>15</v>
      </c>
      <c r="Z91" s="25">
        <v>90</v>
      </c>
    </row>
    <row r="92" spans="1:26" ht="16.5" customHeight="1" x14ac:dyDescent="0.15">
      <c r="A92" s="20" t="s">
        <v>129</v>
      </c>
      <c r="B92" s="20"/>
      <c r="C92" s="21"/>
      <c r="D92" s="22"/>
      <c r="E92" s="22" t="s">
        <v>16</v>
      </c>
      <c r="F92" s="22" t="s">
        <v>135</v>
      </c>
      <c r="G92" s="23">
        <v>1820</v>
      </c>
      <c r="H92" s="24">
        <v>15</v>
      </c>
      <c r="I92" s="25">
        <v>90</v>
      </c>
      <c r="J92" s="36">
        <f>VLOOKUP(Q92,[2]通常!Q$3:AA$2734,11,0)</f>
        <v>0.5</v>
      </c>
      <c r="K92" s="37"/>
      <c r="L92" s="38"/>
      <c r="M92" s="29">
        <v>32500</v>
      </c>
      <c r="N92" s="30"/>
      <c r="O92" s="31"/>
      <c r="Q92" s="10" t="str">
        <f t="shared" si="1"/>
        <v>ＦＯ　　　　　　　　Ａ　　　　　サクラ　　　フローリングユニ        クリア      18201590</v>
      </c>
      <c r="R92" s="39" t="s">
        <v>132</v>
      </c>
      <c r="S92" s="39" t="s">
        <v>32</v>
      </c>
      <c r="T92" s="32" t="s">
        <v>130</v>
      </c>
      <c r="U92" s="39" t="s">
        <v>15</v>
      </c>
      <c r="V92" s="39" t="s">
        <v>22</v>
      </c>
      <c r="W92" s="32" t="s">
        <v>27</v>
      </c>
      <c r="X92" s="33">
        <v>1820</v>
      </c>
      <c r="Y92" s="24">
        <v>15</v>
      </c>
      <c r="Z92" s="25">
        <v>90</v>
      </c>
    </row>
    <row r="93" spans="1:26" ht="16.5" customHeight="1" x14ac:dyDescent="0.15">
      <c r="A93" s="20" t="s">
        <v>129</v>
      </c>
      <c r="B93" s="20"/>
      <c r="C93" s="21"/>
      <c r="D93" s="22"/>
      <c r="E93" s="22" t="s">
        <v>16</v>
      </c>
      <c r="F93" s="22" t="s">
        <v>136</v>
      </c>
      <c r="G93" s="23">
        <v>1820</v>
      </c>
      <c r="H93" s="24">
        <v>15</v>
      </c>
      <c r="I93" s="25">
        <v>90</v>
      </c>
      <c r="J93" s="36">
        <f>VLOOKUP(Q93,[2]通常!Q$3:AA$2734,11,0)</f>
        <v>0</v>
      </c>
      <c r="K93" s="37"/>
      <c r="L93" s="38"/>
      <c r="M93" s="29">
        <v>32000</v>
      </c>
      <c r="N93" s="30"/>
      <c r="O93" s="31"/>
      <c r="Q93" s="10" t="str">
        <f t="shared" si="1"/>
        <v>ＦＯ　　　　　　　　Ａ　　　　　サクラ　　　フローリングユニ        ＵＶクリア  18201590</v>
      </c>
      <c r="R93" s="32" t="s">
        <v>132</v>
      </c>
      <c r="S93" s="32" t="s">
        <v>32</v>
      </c>
      <c r="T93" s="32" t="s">
        <v>130</v>
      </c>
      <c r="U93" s="32" t="s">
        <v>15</v>
      </c>
      <c r="V93" s="32" t="s">
        <v>22</v>
      </c>
      <c r="W93" s="32" t="s">
        <v>137</v>
      </c>
      <c r="X93" s="33">
        <v>1820</v>
      </c>
      <c r="Y93" s="24">
        <v>15</v>
      </c>
      <c r="Z93" s="25">
        <v>90</v>
      </c>
    </row>
    <row r="94" spans="1:26" ht="16.5" customHeight="1" x14ac:dyDescent="0.15">
      <c r="A94" s="55" t="s">
        <v>129</v>
      </c>
      <c r="B94" s="55"/>
      <c r="C94" s="56"/>
      <c r="D94" s="57"/>
      <c r="E94" s="57" t="s">
        <v>16</v>
      </c>
      <c r="F94" s="57" t="s">
        <v>135</v>
      </c>
      <c r="G94" s="58">
        <v>1820</v>
      </c>
      <c r="H94" s="59">
        <v>15</v>
      </c>
      <c r="I94" s="60">
        <v>120</v>
      </c>
      <c r="J94" s="78">
        <f>VLOOKUP(Q94,[2]通常!Q$3:AA$2734,11,0)</f>
        <v>238</v>
      </c>
      <c r="K94" s="79" t="s">
        <v>39</v>
      </c>
      <c r="L94" s="80"/>
      <c r="M94" s="226" t="s">
        <v>107</v>
      </c>
      <c r="N94" s="227" t="s">
        <v>71</v>
      </c>
      <c r="O94" s="228"/>
      <c r="Q94" s="10" t="str">
        <f t="shared" si="1"/>
        <v>ＦＯ　　　　　　　　Ａ　　　　　サクラ　　　フローリングユニ        クリア      182015120</v>
      </c>
      <c r="R94" s="65" t="s">
        <v>132</v>
      </c>
      <c r="S94" s="65" t="s">
        <v>32</v>
      </c>
      <c r="T94" s="65" t="s">
        <v>130</v>
      </c>
      <c r="U94" s="65" t="s">
        <v>15</v>
      </c>
      <c r="V94" s="65" t="s">
        <v>22</v>
      </c>
      <c r="W94" s="65" t="s">
        <v>27</v>
      </c>
      <c r="X94" s="66">
        <v>1820</v>
      </c>
      <c r="Y94" s="59">
        <v>15</v>
      </c>
      <c r="Z94" s="60">
        <v>120</v>
      </c>
    </row>
    <row r="95" spans="1:26" ht="16.5" customHeight="1" x14ac:dyDescent="0.15">
      <c r="A95" s="159" t="s">
        <v>129</v>
      </c>
      <c r="B95" s="159" t="s">
        <v>53</v>
      </c>
      <c r="C95" s="160" t="s">
        <v>133</v>
      </c>
      <c r="D95" s="161" t="s">
        <v>15</v>
      </c>
      <c r="E95" s="161" t="s">
        <v>16</v>
      </c>
      <c r="F95" s="161" t="s">
        <v>136</v>
      </c>
      <c r="G95" s="162">
        <v>1820</v>
      </c>
      <c r="H95" s="163">
        <v>15</v>
      </c>
      <c r="I95" s="164">
        <v>90</v>
      </c>
      <c r="J95" s="229">
        <f>VLOOKUP(Q95,[2]通常!Q$3:AA$2734,11,0)</f>
        <v>50</v>
      </c>
      <c r="K95" s="230"/>
      <c r="L95" s="231"/>
      <c r="M95" s="232">
        <v>27000</v>
      </c>
      <c r="N95" s="169"/>
      <c r="O95" s="170"/>
      <c r="Q95" s="10" t="str">
        <f t="shared" si="1"/>
        <v>ＦＯ　　　　　　　　Ｂ　　　　　サクラ　　　フローリングユニ        ＵＶクリア  18201590</v>
      </c>
      <c r="R95" s="233" t="s">
        <v>132</v>
      </c>
      <c r="S95" s="233" t="s">
        <v>53</v>
      </c>
      <c r="T95" s="233" t="s">
        <v>130</v>
      </c>
      <c r="U95" s="233" t="s">
        <v>15</v>
      </c>
      <c r="V95" s="233" t="s">
        <v>22</v>
      </c>
      <c r="W95" s="233" t="s">
        <v>137</v>
      </c>
      <c r="X95" s="234">
        <v>1820</v>
      </c>
      <c r="Y95" s="163">
        <v>15</v>
      </c>
      <c r="Z95" s="164">
        <v>90</v>
      </c>
    </row>
    <row r="96" spans="1:26" ht="16.5" customHeight="1" x14ac:dyDescent="0.15">
      <c r="A96" s="55" t="s">
        <v>129</v>
      </c>
      <c r="B96" s="55" t="s">
        <v>59</v>
      </c>
      <c r="C96" s="56" t="s">
        <v>133</v>
      </c>
      <c r="D96" s="57" t="s">
        <v>15</v>
      </c>
      <c r="E96" s="57" t="s">
        <v>16</v>
      </c>
      <c r="F96" s="57" t="s">
        <v>75</v>
      </c>
      <c r="G96" s="58">
        <v>1820</v>
      </c>
      <c r="H96" s="59">
        <v>15</v>
      </c>
      <c r="I96" s="60">
        <v>90</v>
      </c>
      <c r="J96" s="111">
        <f>VLOOKUP(Q96,[2]通常!Q$3:AA$2734,11,0)</f>
        <v>191.5</v>
      </c>
      <c r="K96" s="112"/>
      <c r="L96" s="113"/>
      <c r="M96" s="61">
        <v>23500</v>
      </c>
      <c r="N96" s="62"/>
      <c r="O96" s="63"/>
      <c r="Q96" s="10" t="str">
        <f t="shared" si="1"/>
        <v>ＦＯ　　　　　　　　Ｃ　　　　　サクラ　　　フローリングユニ        無塗装      18201590</v>
      </c>
      <c r="R96" s="65" t="s">
        <v>132</v>
      </c>
      <c r="S96" s="65" t="s">
        <v>60</v>
      </c>
      <c r="T96" s="65" t="s">
        <v>130</v>
      </c>
      <c r="U96" s="65" t="s">
        <v>15</v>
      </c>
      <c r="V96" s="65" t="s">
        <v>22</v>
      </c>
      <c r="W96" s="65" t="s">
        <v>38</v>
      </c>
      <c r="X96" s="66">
        <v>1820</v>
      </c>
      <c r="Y96" s="59">
        <v>15</v>
      </c>
      <c r="Z96" s="60">
        <v>90</v>
      </c>
    </row>
    <row r="97" spans="1:26" ht="16.5" customHeight="1" x14ac:dyDescent="0.15">
      <c r="A97" s="41" t="s">
        <v>129</v>
      </c>
      <c r="B97" s="41"/>
      <c r="C97" s="42"/>
      <c r="D97" s="40"/>
      <c r="E97" s="40" t="s">
        <v>16</v>
      </c>
      <c r="F97" s="40" t="s">
        <v>136</v>
      </c>
      <c r="G97" s="43">
        <v>1820</v>
      </c>
      <c r="H97" s="44">
        <v>15</v>
      </c>
      <c r="I97" s="45">
        <v>90</v>
      </c>
      <c r="J97" s="46">
        <f>VLOOKUP(Q97,[2]通常!Q$3:AA$2734,11,0)</f>
        <v>271</v>
      </c>
      <c r="K97" s="47"/>
      <c r="L97" s="48"/>
      <c r="M97" s="49">
        <v>24300</v>
      </c>
      <c r="N97" s="50"/>
      <c r="O97" s="51"/>
      <c r="Q97" s="10" t="str">
        <f t="shared" si="1"/>
        <v>ＦＯ　　　　　　　　Ｃ　　　　　サクラ　　　フローリングユニ        ＵＶクリア  18201590</v>
      </c>
      <c r="R97" s="135" t="s">
        <v>132</v>
      </c>
      <c r="S97" s="135" t="s">
        <v>60</v>
      </c>
      <c r="T97" s="135" t="s">
        <v>130</v>
      </c>
      <c r="U97" s="135" t="s">
        <v>15</v>
      </c>
      <c r="V97" s="135" t="s">
        <v>22</v>
      </c>
      <c r="W97" s="135" t="s">
        <v>137</v>
      </c>
      <c r="X97" s="196">
        <v>1820</v>
      </c>
      <c r="Y97" s="193">
        <v>15</v>
      </c>
      <c r="Z97" s="194">
        <v>90</v>
      </c>
    </row>
    <row r="98" spans="1:26" ht="16.5" customHeight="1" x14ac:dyDescent="0.15">
      <c r="A98" s="82" t="s">
        <v>99</v>
      </c>
      <c r="B98" s="82" t="s">
        <v>29</v>
      </c>
      <c r="C98" s="83" t="s">
        <v>138</v>
      </c>
      <c r="D98" s="84" t="s">
        <v>15</v>
      </c>
      <c r="E98" s="84" t="s">
        <v>47</v>
      </c>
      <c r="F98" s="84" t="s">
        <v>139</v>
      </c>
      <c r="G98" s="85">
        <v>1820</v>
      </c>
      <c r="H98" s="86">
        <v>15</v>
      </c>
      <c r="I98" s="87">
        <v>90</v>
      </c>
      <c r="J98" s="111">
        <f>VLOOKUP(Q98,[2]通常!Q$3:AA$2734,11,0)</f>
        <v>14</v>
      </c>
      <c r="K98" s="112"/>
      <c r="L98" s="113"/>
      <c r="M98" s="88">
        <v>37500</v>
      </c>
      <c r="N98" s="89"/>
      <c r="O98" s="90"/>
      <c r="Q98" s="10" t="str">
        <f t="shared" si="1"/>
        <v>ＪＡ　　　　　　　　Ａ　　　　　ブナ　　　　フローリングユニ        無塗装      18201590</v>
      </c>
      <c r="R98" s="39" t="s">
        <v>87</v>
      </c>
      <c r="S98" s="39" t="s">
        <v>32</v>
      </c>
      <c r="T98" s="32" t="s">
        <v>140</v>
      </c>
      <c r="U98" s="39" t="s">
        <v>15</v>
      </c>
      <c r="V98" s="39" t="s">
        <v>22</v>
      </c>
      <c r="W98" s="22" t="s">
        <v>38</v>
      </c>
      <c r="X98" s="66">
        <v>1820</v>
      </c>
      <c r="Y98" s="59">
        <v>15</v>
      </c>
      <c r="Z98" s="60">
        <v>90</v>
      </c>
    </row>
    <row r="99" spans="1:26" ht="16.5" customHeight="1" x14ac:dyDescent="0.15">
      <c r="A99" s="55" t="s">
        <v>99</v>
      </c>
      <c r="B99" s="55"/>
      <c r="C99" s="21"/>
      <c r="D99" s="22"/>
      <c r="E99" s="22" t="s">
        <v>16</v>
      </c>
      <c r="F99" s="22" t="s">
        <v>136</v>
      </c>
      <c r="G99" s="23">
        <v>1820</v>
      </c>
      <c r="H99" s="24">
        <v>15</v>
      </c>
      <c r="I99" s="25">
        <v>90</v>
      </c>
      <c r="J99" s="36">
        <f>VLOOKUP(Q99,[2]通常!Q$3:AA$2734,11,0)</f>
        <v>61</v>
      </c>
      <c r="K99" s="37"/>
      <c r="L99" s="38"/>
      <c r="M99" s="221">
        <v>39800</v>
      </c>
      <c r="N99" s="30"/>
      <c r="O99" s="31"/>
      <c r="Q99" s="10" t="str">
        <f t="shared" si="1"/>
        <v>ＪＡ　　　　　　　　Ａ　　　　　ブナ　　　　フローリングユニ        ＵＶクリア  18201590</v>
      </c>
      <c r="R99" s="32" t="s">
        <v>87</v>
      </c>
      <c r="S99" s="32" t="s">
        <v>32</v>
      </c>
      <c r="T99" s="32" t="s">
        <v>140</v>
      </c>
      <c r="U99" s="32" t="s">
        <v>15</v>
      </c>
      <c r="V99" s="32" t="s">
        <v>22</v>
      </c>
      <c r="W99" s="39" t="s">
        <v>137</v>
      </c>
      <c r="X99" s="33">
        <v>1820</v>
      </c>
      <c r="Y99" s="24">
        <v>15</v>
      </c>
      <c r="Z99" s="25">
        <v>90</v>
      </c>
    </row>
    <row r="100" spans="1:26" ht="16.5" customHeight="1" x14ac:dyDescent="0.15">
      <c r="A100" s="55" t="s">
        <v>99</v>
      </c>
      <c r="B100" s="55"/>
      <c r="C100" s="21"/>
      <c r="D100" s="22"/>
      <c r="E100" s="22" t="s">
        <v>141</v>
      </c>
      <c r="F100" s="22" t="s">
        <v>139</v>
      </c>
      <c r="G100" s="23">
        <v>1820</v>
      </c>
      <c r="H100" s="24">
        <v>15</v>
      </c>
      <c r="I100" s="25">
        <v>90</v>
      </c>
      <c r="J100" s="36">
        <f>VLOOKUP(Q100,[2]通常!Q$3:AA$2734,11,0)</f>
        <v>17.5</v>
      </c>
      <c r="K100" s="37"/>
      <c r="L100" s="38"/>
      <c r="M100" s="221">
        <v>45300</v>
      </c>
      <c r="N100" s="30"/>
      <c r="O100" s="31"/>
      <c r="Q100" s="10" t="str">
        <f t="shared" si="1"/>
        <v>ＪＡ　　　　　　　　Ａ　　　　　ブナ　　　　フローリング一枚物      無塗装      18201590</v>
      </c>
      <c r="R100" s="39" t="s">
        <v>87</v>
      </c>
      <c r="S100" s="39" t="s">
        <v>32</v>
      </c>
      <c r="T100" s="32" t="s">
        <v>140</v>
      </c>
      <c r="U100" s="39" t="s">
        <v>15</v>
      </c>
      <c r="V100" s="39" t="s">
        <v>113</v>
      </c>
      <c r="W100" s="22" t="s">
        <v>38</v>
      </c>
      <c r="X100" s="33">
        <v>1820</v>
      </c>
      <c r="Y100" s="24">
        <v>15</v>
      </c>
      <c r="Z100" s="25">
        <v>90</v>
      </c>
    </row>
    <row r="101" spans="1:26" ht="16.5" customHeight="1" x14ac:dyDescent="0.15">
      <c r="A101" s="41" t="s">
        <v>99</v>
      </c>
      <c r="B101" s="41"/>
      <c r="C101" s="42"/>
      <c r="D101" s="40"/>
      <c r="E101" s="40" t="s">
        <v>141</v>
      </c>
      <c r="F101" s="40" t="s">
        <v>136</v>
      </c>
      <c r="G101" s="43">
        <v>1820</v>
      </c>
      <c r="H101" s="44">
        <v>15</v>
      </c>
      <c r="I101" s="45">
        <v>90</v>
      </c>
      <c r="J101" s="46">
        <f>VLOOKUP(Q101,[2]通常!Q$3:AA$2734,11,0)</f>
        <v>0</v>
      </c>
      <c r="K101" s="47"/>
      <c r="L101" s="48"/>
      <c r="M101" s="220">
        <v>47500</v>
      </c>
      <c r="N101" s="50"/>
      <c r="O101" s="51"/>
      <c r="Q101" s="10" t="str">
        <f t="shared" si="1"/>
        <v>ＪＡ　　　　　　　　Ａ　　　　　ブナ　　　　フローリング一枚物      ＵＶクリア  18201590</v>
      </c>
      <c r="R101" s="52" t="s">
        <v>87</v>
      </c>
      <c r="S101" s="52" t="s">
        <v>32</v>
      </c>
      <c r="T101" s="53" t="s">
        <v>140</v>
      </c>
      <c r="U101" s="52" t="s">
        <v>15</v>
      </c>
      <c r="V101" s="52" t="s">
        <v>113</v>
      </c>
      <c r="W101" s="52" t="s">
        <v>137</v>
      </c>
      <c r="X101" s="54">
        <v>1820</v>
      </c>
      <c r="Y101" s="44">
        <v>15</v>
      </c>
      <c r="Z101" s="45">
        <v>90</v>
      </c>
    </row>
    <row r="102" spans="1:26" ht="16.5" customHeight="1" x14ac:dyDescent="0.15">
      <c r="A102" s="121" t="s">
        <v>28</v>
      </c>
      <c r="B102" s="55"/>
      <c r="C102" s="56" t="s">
        <v>142</v>
      </c>
      <c r="D102" s="57" t="s">
        <v>15</v>
      </c>
      <c r="E102" s="57" t="s">
        <v>22</v>
      </c>
      <c r="F102" s="57" t="s">
        <v>17</v>
      </c>
      <c r="G102" s="58">
        <v>1820</v>
      </c>
      <c r="H102" s="59">
        <v>15</v>
      </c>
      <c r="I102" s="60">
        <v>90</v>
      </c>
      <c r="J102" s="111">
        <f>VLOOKUP(Q102,[2]通常!Q$3:AA$2734,11,0)</f>
        <v>134.5</v>
      </c>
      <c r="K102" s="112"/>
      <c r="L102" s="113"/>
      <c r="M102" s="235">
        <v>38500</v>
      </c>
      <c r="N102" s="62"/>
      <c r="O102" s="63"/>
      <c r="Q102" s="10" t="str">
        <f t="shared" si="1"/>
        <v>ＲＩ　　　　　　　　　　　　　　タモ　　　　フローリングユニ        無塗装      18201590</v>
      </c>
      <c r="R102" s="65" t="s">
        <v>115</v>
      </c>
      <c r="S102" s="57" t="s">
        <v>143</v>
      </c>
      <c r="T102" s="65" t="s">
        <v>144</v>
      </c>
      <c r="U102" s="64" t="s">
        <v>15</v>
      </c>
      <c r="V102" s="64" t="s">
        <v>22</v>
      </c>
      <c r="W102" s="57" t="s">
        <v>38</v>
      </c>
      <c r="X102" s="66">
        <v>1820</v>
      </c>
      <c r="Y102" s="59">
        <v>15</v>
      </c>
      <c r="Z102" s="60">
        <v>90</v>
      </c>
    </row>
    <row r="103" spans="1:26" ht="16.5" customHeight="1" x14ac:dyDescent="0.15">
      <c r="A103" s="34" t="s">
        <v>28</v>
      </c>
      <c r="B103" s="55"/>
      <c r="C103" s="56"/>
      <c r="D103" s="57"/>
      <c r="E103" s="22" t="s">
        <v>16</v>
      </c>
      <c r="F103" s="22" t="s">
        <v>27</v>
      </c>
      <c r="G103" s="23">
        <v>1820</v>
      </c>
      <c r="H103" s="24">
        <v>15</v>
      </c>
      <c r="I103" s="25">
        <v>90</v>
      </c>
      <c r="J103" s="36">
        <f>VLOOKUP(Q103,[2]通常!Q$3:AA$2734,11,0)</f>
        <v>90</v>
      </c>
      <c r="K103" s="37"/>
      <c r="L103" s="38"/>
      <c r="M103" s="221">
        <v>40800</v>
      </c>
      <c r="N103" s="236"/>
      <c r="O103" s="237"/>
      <c r="Q103" s="10" t="str">
        <f t="shared" si="1"/>
        <v>ＲＩ　　　　　　　　　　　　　　タモ　　　　フローリングユニ        クリア      18201590</v>
      </c>
      <c r="R103" s="32" t="s">
        <v>115</v>
      </c>
      <c r="S103" s="22" t="s">
        <v>143</v>
      </c>
      <c r="T103" s="32" t="s">
        <v>144</v>
      </c>
      <c r="U103" s="39" t="s">
        <v>15</v>
      </c>
      <c r="V103" s="39" t="s">
        <v>22</v>
      </c>
      <c r="W103" s="32" t="s">
        <v>27</v>
      </c>
      <c r="X103" s="33">
        <v>1820</v>
      </c>
      <c r="Y103" s="24">
        <v>15</v>
      </c>
      <c r="Z103" s="25">
        <v>90</v>
      </c>
    </row>
    <row r="104" spans="1:26" ht="16.5" customHeight="1" x14ac:dyDescent="0.15">
      <c r="A104" s="20" t="s">
        <v>28</v>
      </c>
      <c r="B104" s="20"/>
      <c r="C104" s="21"/>
      <c r="D104" s="22"/>
      <c r="E104" s="22" t="s">
        <v>86</v>
      </c>
      <c r="F104" s="22" t="s">
        <v>75</v>
      </c>
      <c r="G104" s="23">
        <v>1820</v>
      </c>
      <c r="H104" s="24">
        <v>15</v>
      </c>
      <c r="I104" s="25">
        <v>90</v>
      </c>
      <c r="J104" s="36">
        <f>VLOOKUP(Q104,[2]通常!Q$3:AA$2734,11,0)</f>
        <v>43.5</v>
      </c>
      <c r="K104" s="37"/>
      <c r="L104" s="38"/>
      <c r="M104" s="221">
        <v>61800</v>
      </c>
      <c r="N104" s="238"/>
      <c r="O104" s="239"/>
      <c r="Q104" s="10" t="str">
        <f t="shared" si="1"/>
        <v>ＲＩ　　　　　　　　　　　　　　タモ　　　　フローリング一枚物      無塗装      18201590</v>
      </c>
      <c r="R104" s="32" t="s">
        <v>115</v>
      </c>
      <c r="S104" s="22" t="s">
        <v>143</v>
      </c>
      <c r="T104" s="32" t="s">
        <v>144</v>
      </c>
      <c r="U104" s="39" t="s">
        <v>15</v>
      </c>
      <c r="V104" s="39" t="s">
        <v>113</v>
      </c>
      <c r="W104" s="22" t="s">
        <v>38</v>
      </c>
      <c r="X104" s="33">
        <v>1820</v>
      </c>
      <c r="Y104" s="24">
        <v>15</v>
      </c>
      <c r="Z104" s="25">
        <v>90</v>
      </c>
    </row>
    <row r="105" spans="1:26" ht="16.5" customHeight="1" x14ac:dyDescent="0.15">
      <c r="A105" s="121" t="s">
        <v>28</v>
      </c>
      <c r="C105" s="240"/>
      <c r="D105" s="103"/>
      <c r="E105" s="103" t="s">
        <v>86</v>
      </c>
      <c r="F105" s="103" t="s">
        <v>75</v>
      </c>
      <c r="G105" s="179">
        <v>1820</v>
      </c>
      <c r="H105" s="106">
        <v>15</v>
      </c>
      <c r="I105" s="107">
        <v>120</v>
      </c>
      <c r="J105" s="78">
        <f>VLOOKUP(Q105,[2]通常!Q$3:AA$2734,11,0)</f>
        <v>190</v>
      </c>
      <c r="K105" s="79" t="s">
        <v>39</v>
      </c>
      <c r="L105" s="80"/>
      <c r="M105" s="226" t="s">
        <v>145</v>
      </c>
      <c r="N105" s="227" t="s">
        <v>71</v>
      </c>
      <c r="O105" s="228"/>
      <c r="Q105" s="10" t="str">
        <f t="shared" si="1"/>
        <v>ＲＩ　　　　　　　　　　　　　　タモ　　　　フローリング一枚物      無塗装      182015120</v>
      </c>
      <c r="R105" s="53" t="s">
        <v>115</v>
      </c>
      <c r="S105" s="40" t="s">
        <v>143</v>
      </c>
      <c r="T105" s="53" t="s">
        <v>144</v>
      </c>
      <c r="U105" s="52" t="s">
        <v>15</v>
      </c>
      <c r="V105" s="52" t="s">
        <v>113</v>
      </c>
      <c r="W105" s="40" t="s">
        <v>38</v>
      </c>
      <c r="X105" s="54">
        <v>1820</v>
      </c>
      <c r="Y105" s="44">
        <v>15</v>
      </c>
      <c r="Z105" s="45">
        <v>120</v>
      </c>
    </row>
    <row r="106" spans="1:26" ht="16.5" customHeight="1" x14ac:dyDescent="0.15">
      <c r="A106" s="241" t="s">
        <v>28</v>
      </c>
      <c r="B106" s="82" t="s">
        <v>146</v>
      </c>
      <c r="C106" s="83" t="s">
        <v>147</v>
      </c>
      <c r="D106" s="208" t="s">
        <v>15</v>
      </c>
      <c r="E106" s="84" t="s">
        <v>22</v>
      </c>
      <c r="F106" s="84" t="s">
        <v>17</v>
      </c>
      <c r="G106" s="85">
        <v>1820</v>
      </c>
      <c r="H106" s="86">
        <v>15</v>
      </c>
      <c r="I106" s="87">
        <v>90</v>
      </c>
      <c r="J106" s="111">
        <f>VLOOKUP(Q106,[2]通常!Q$3:AA$2734,11,0)</f>
        <v>83.5</v>
      </c>
      <c r="K106" s="112"/>
      <c r="L106" s="113"/>
      <c r="M106" s="242">
        <v>32300</v>
      </c>
      <c r="N106" s="243"/>
      <c r="O106" s="244"/>
      <c r="Q106" s="10" t="str">
        <f t="shared" si="1"/>
        <v>ＲＩ　　　　　　　　Ｂ　　　　　タモ　　　　フローリングユニ        無塗装      18201590</v>
      </c>
      <c r="R106" s="65" t="s">
        <v>115</v>
      </c>
      <c r="S106" s="64" t="s">
        <v>52</v>
      </c>
      <c r="T106" s="65" t="s">
        <v>144</v>
      </c>
      <c r="U106" s="64" t="s">
        <v>15</v>
      </c>
      <c r="V106" s="64" t="s">
        <v>22</v>
      </c>
      <c r="W106" s="57" t="s">
        <v>38</v>
      </c>
      <c r="X106" s="66">
        <v>1820</v>
      </c>
      <c r="Y106" s="59">
        <v>15</v>
      </c>
      <c r="Z106" s="60">
        <v>90</v>
      </c>
    </row>
    <row r="107" spans="1:26" ht="16.5" customHeight="1" x14ac:dyDescent="0.15">
      <c r="A107" s="245" t="s">
        <v>28</v>
      </c>
      <c r="B107" s="126"/>
      <c r="C107" s="127"/>
      <c r="D107" s="1"/>
      <c r="E107" s="40" t="s">
        <v>22</v>
      </c>
      <c r="F107" s="40" t="s">
        <v>25</v>
      </c>
      <c r="G107" s="43">
        <v>1820</v>
      </c>
      <c r="H107" s="44">
        <v>15</v>
      </c>
      <c r="I107" s="45">
        <v>90</v>
      </c>
      <c r="J107" s="246">
        <f>VLOOKUP(Q107,[2]通常!Q$3:AA$2734,11,0)</f>
        <v>315.5</v>
      </c>
      <c r="K107" s="247"/>
      <c r="L107" s="248"/>
      <c r="M107" s="49">
        <v>34500</v>
      </c>
      <c r="N107" s="249"/>
      <c r="O107" s="250"/>
      <c r="Q107" s="10" t="str">
        <f t="shared" si="1"/>
        <v>ＲＩ　　　　　　　　Ｂ　　　　　タモ　　　　フローリングユニ        クリア      18201590</v>
      </c>
      <c r="R107" s="53" t="s">
        <v>115</v>
      </c>
      <c r="S107" s="53" t="s">
        <v>53</v>
      </c>
      <c r="T107" s="53" t="s">
        <v>144</v>
      </c>
      <c r="U107" s="52" t="s">
        <v>15</v>
      </c>
      <c r="V107" s="52" t="s">
        <v>22</v>
      </c>
      <c r="W107" s="53" t="s">
        <v>27</v>
      </c>
      <c r="X107" s="54">
        <v>1820</v>
      </c>
      <c r="Y107" s="44">
        <v>15</v>
      </c>
      <c r="Z107" s="45">
        <v>90</v>
      </c>
    </row>
    <row r="108" spans="1:26" ht="7.5" customHeight="1" x14ac:dyDescent="0.15">
      <c r="A108" s="141"/>
      <c r="B108" s="141"/>
      <c r="C108" s="141"/>
      <c r="D108" s="141"/>
      <c r="E108" s="141"/>
      <c r="F108" s="141"/>
      <c r="G108" s="251"/>
      <c r="H108" s="251"/>
      <c r="I108" s="251"/>
      <c r="J108" s="143"/>
      <c r="K108" s="143"/>
      <c r="L108" s="143"/>
      <c r="M108" s="252"/>
      <c r="N108" s="147"/>
      <c r="O108" s="147"/>
      <c r="Q108" s="10" t="str">
        <f t="shared" si="1"/>
        <v/>
      </c>
      <c r="R108" s="253"/>
      <c r="S108" s="254"/>
      <c r="T108" s="254"/>
      <c r="U108" s="253"/>
      <c r="V108" s="253"/>
      <c r="W108" s="254"/>
      <c r="X108" s="105"/>
      <c r="Y108" s="105"/>
      <c r="Z108" s="105"/>
    </row>
    <row r="109" spans="1:26" ht="28.5" customHeight="1" x14ac:dyDescent="0.15">
      <c r="A109" s="1"/>
      <c r="B109" s="2" t="s">
        <v>0</v>
      </c>
      <c r="C109" s="1"/>
      <c r="D109" s="1"/>
      <c r="E109" s="1" t="s">
        <v>1</v>
      </c>
      <c r="F109" s="1"/>
      <c r="G109" s="3" t="s">
        <v>2</v>
      </c>
      <c r="H109" s="4"/>
      <c r="I109" s="4"/>
      <c r="J109" s="148"/>
      <c r="K109" s="148"/>
      <c r="L109" s="148"/>
      <c r="M109" s="7" t="s">
        <v>148</v>
      </c>
      <c r="N109" s="9"/>
      <c r="O109" s="9">
        <f ca="1">O1</f>
        <v>43892</v>
      </c>
      <c r="Q109" s="10" t="str">
        <f t="shared" si="1"/>
        <v>在庫状況表：フローリング</v>
      </c>
      <c r="R109" s="1"/>
      <c r="S109" s="2" t="s">
        <v>0</v>
      </c>
      <c r="T109" s="1"/>
      <c r="U109" s="1"/>
      <c r="V109" s="1" t="s">
        <v>1</v>
      </c>
      <c r="W109" s="1"/>
      <c r="X109" s="1"/>
      <c r="Y109" s="1"/>
      <c r="Z109" s="1"/>
    </row>
    <row r="110" spans="1:26" ht="16.5" customHeight="1" x14ac:dyDescent="0.15">
      <c r="A110" s="11" t="s">
        <v>4</v>
      </c>
      <c r="B110" s="12" t="s">
        <v>5</v>
      </c>
      <c r="C110" s="12"/>
      <c r="D110" s="12"/>
      <c r="E110" s="11" t="s">
        <v>6</v>
      </c>
      <c r="F110" s="11" t="s">
        <v>7</v>
      </c>
      <c r="G110" s="13" t="s">
        <v>8</v>
      </c>
      <c r="H110" s="13"/>
      <c r="I110" s="13"/>
      <c r="J110" s="152" t="s">
        <v>9</v>
      </c>
      <c r="K110" s="153"/>
      <c r="L110" s="154"/>
      <c r="M110" s="11" t="s">
        <v>149</v>
      </c>
      <c r="N110" s="17" t="s">
        <v>11</v>
      </c>
      <c r="O110" s="18"/>
      <c r="Q110" s="10" t="str">
        <f t="shared" si="1"/>
        <v>ﾏｰｸ品名タイプ塗装サイズ</v>
      </c>
      <c r="R110" s="155" t="s">
        <v>4</v>
      </c>
      <c r="S110" s="149" t="s">
        <v>5</v>
      </c>
      <c r="T110" s="150"/>
      <c r="U110" s="151"/>
      <c r="V110" s="155" t="s">
        <v>6</v>
      </c>
      <c r="W110" s="155" t="s">
        <v>7</v>
      </c>
      <c r="X110" s="149" t="s">
        <v>8</v>
      </c>
      <c r="Y110" s="150"/>
      <c r="Z110" s="151"/>
    </row>
    <row r="111" spans="1:26" ht="16.5" customHeight="1" x14ac:dyDescent="0.15">
      <c r="A111" s="57" t="s">
        <v>28</v>
      </c>
      <c r="B111" s="55" t="s">
        <v>150</v>
      </c>
      <c r="C111" s="56" t="s">
        <v>151</v>
      </c>
      <c r="D111" s="200" t="s">
        <v>15</v>
      </c>
      <c r="E111" s="57" t="s">
        <v>47</v>
      </c>
      <c r="F111" s="57" t="s">
        <v>75</v>
      </c>
      <c r="G111" s="255">
        <v>1820</v>
      </c>
      <c r="H111" s="256">
        <v>15</v>
      </c>
      <c r="I111" s="257">
        <v>90</v>
      </c>
      <c r="J111" s="111">
        <f>VLOOKUP(Q111,[2]通常!Q$3:AA$2734,11,0)</f>
        <v>106.5</v>
      </c>
      <c r="K111" s="112"/>
      <c r="L111" s="113"/>
      <c r="M111" s="258">
        <v>31300</v>
      </c>
      <c r="N111" s="259"/>
      <c r="O111" s="260"/>
      <c r="Q111" s="10" t="str">
        <f t="shared" si="1"/>
        <v>ＲＩ　　　　　　　　ＡＢ　　　　クルミ　　　フローリングユニ        無塗装      18201590</v>
      </c>
      <c r="R111" s="65" t="s">
        <v>115</v>
      </c>
      <c r="S111" s="65" t="s">
        <v>152</v>
      </c>
      <c r="T111" s="65" t="s">
        <v>153</v>
      </c>
      <c r="U111" s="64" t="s">
        <v>15</v>
      </c>
      <c r="V111" s="64" t="s">
        <v>22</v>
      </c>
      <c r="W111" s="57" t="s">
        <v>38</v>
      </c>
      <c r="X111" s="200">
        <v>1820</v>
      </c>
      <c r="Y111" s="185">
        <v>15</v>
      </c>
      <c r="Z111" s="56">
        <v>90</v>
      </c>
    </row>
    <row r="112" spans="1:26" ht="16.5" customHeight="1" x14ac:dyDescent="0.15">
      <c r="A112" s="103" t="s">
        <v>28</v>
      </c>
      <c r="C112" s="240"/>
      <c r="E112" s="103" t="s">
        <v>47</v>
      </c>
      <c r="F112" s="103" t="s">
        <v>25</v>
      </c>
      <c r="G112" s="261">
        <v>1820</v>
      </c>
      <c r="H112" s="262">
        <v>15</v>
      </c>
      <c r="I112" s="263">
        <v>90</v>
      </c>
      <c r="J112" s="36">
        <f>VLOOKUP(Q112,[2]通常!Q$3:AA$2734,11,0)</f>
        <v>46.5</v>
      </c>
      <c r="K112" s="37"/>
      <c r="L112" s="38"/>
      <c r="M112" s="264">
        <v>33300</v>
      </c>
      <c r="N112" s="238"/>
      <c r="O112" s="239"/>
      <c r="Q112" s="10" t="str">
        <f t="shared" si="1"/>
        <v>ＲＩ　　　　　　　　ＡＢ　　　　クルミ　　　フローリングユニ        クリア      18201590</v>
      </c>
      <c r="R112" s="32" t="s">
        <v>115</v>
      </c>
      <c r="S112" s="32" t="s">
        <v>152</v>
      </c>
      <c r="T112" s="32" t="s">
        <v>153</v>
      </c>
      <c r="U112" s="39" t="s">
        <v>15</v>
      </c>
      <c r="V112" s="39" t="s">
        <v>22</v>
      </c>
      <c r="W112" s="32" t="s">
        <v>27</v>
      </c>
      <c r="X112" s="10">
        <v>1820</v>
      </c>
      <c r="Y112" s="265">
        <v>15</v>
      </c>
      <c r="Z112" s="240">
        <v>90</v>
      </c>
    </row>
    <row r="113" spans="1:26" ht="16.5" customHeight="1" x14ac:dyDescent="0.15">
      <c r="A113" s="22" t="s">
        <v>28</v>
      </c>
      <c r="B113" s="20"/>
      <c r="C113" s="21"/>
      <c r="D113" s="202"/>
      <c r="E113" s="22" t="s">
        <v>47</v>
      </c>
      <c r="F113" s="22" t="s">
        <v>75</v>
      </c>
      <c r="G113" s="266">
        <v>1820</v>
      </c>
      <c r="H113" s="267">
        <v>15</v>
      </c>
      <c r="I113" s="268">
        <v>130</v>
      </c>
      <c r="J113" s="36">
        <f>VLOOKUP(Q113,[2]通常!Q$3:AA$2734,11,0)</f>
        <v>2</v>
      </c>
      <c r="K113" s="37"/>
      <c r="L113" s="38"/>
      <c r="M113" s="100">
        <v>36300</v>
      </c>
      <c r="N113" s="269" t="s">
        <v>154</v>
      </c>
      <c r="O113" s="270"/>
      <c r="Q113" s="10" t="str">
        <f t="shared" si="1"/>
        <v>ＲＩ　　　　　　　　ＡＢ　　　　クルミ　　　フローリングユニ        無塗装      182015130</v>
      </c>
      <c r="R113" s="32" t="s">
        <v>115</v>
      </c>
      <c r="S113" s="32" t="s">
        <v>152</v>
      </c>
      <c r="T113" s="32" t="s">
        <v>153</v>
      </c>
      <c r="U113" s="39" t="s">
        <v>15</v>
      </c>
      <c r="V113" s="39" t="s">
        <v>22</v>
      </c>
      <c r="W113" s="22" t="s">
        <v>38</v>
      </c>
      <c r="X113" s="202">
        <v>1820</v>
      </c>
      <c r="Y113" s="271">
        <v>15</v>
      </c>
      <c r="Z113" s="21">
        <v>130</v>
      </c>
    </row>
    <row r="114" spans="1:26" ht="16.5" customHeight="1" x14ac:dyDescent="0.15">
      <c r="A114" s="125" t="s">
        <v>28</v>
      </c>
      <c r="B114" s="126"/>
      <c r="C114" s="127"/>
      <c r="D114" s="1"/>
      <c r="E114" s="125" t="s">
        <v>47</v>
      </c>
      <c r="F114" s="125" t="s">
        <v>25</v>
      </c>
      <c r="G114" s="128">
        <v>1820</v>
      </c>
      <c r="H114" s="129">
        <v>15</v>
      </c>
      <c r="I114" s="130">
        <v>130</v>
      </c>
      <c r="J114" s="46">
        <f>VLOOKUP(Q114,[2]通常!Q$3:AA$2734,11,0)</f>
        <v>74.5</v>
      </c>
      <c r="K114" s="47"/>
      <c r="L114" s="48"/>
      <c r="M114" s="120">
        <v>38300</v>
      </c>
      <c r="N114" s="109" t="s">
        <v>155</v>
      </c>
      <c r="O114" s="110"/>
      <c r="Q114" s="10" t="str">
        <f t="shared" si="1"/>
        <v>ＲＩ　　　　　　　　ＡＢ　　　　クルミ　　　フローリングユニ        クリア      182015130</v>
      </c>
      <c r="R114" s="135" t="s">
        <v>115</v>
      </c>
      <c r="S114" s="135" t="s">
        <v>152</v>
      </c>
      <c r="T114" s="135" t="s">
        <v>153</v>
      </c>
      <c r="U114" s="134" t="s">
        <v>15</v>
      </c>
      <c r="V114" s="134" t="s">
        <v>22</v>
      </c>
      <c r="W114" s="65" t="s">
        <v>27</v>
      </c>
      <c r="X114" s="1">
        <v>1820</v>
      </c>
      <c r="Y114" s="272">
        <v>15</v>
      </c>
      <c r="Z114" s="127">
        <v>130</v>
      </c>
    </row>
    <row r="115" spans="1:26" ht="16.5" customHeight="1" x14ac:dyDescent="0.15">
      <c r="A115" s="84" t="s">
        <v>28</v>
      </c>
      <c r="B115" s="82" t="s">
        <v>59</v>
      </c>
      <c r="C115" s="83" t="s">
        <v>151</v>
      </c>
      <c r="D115" s="208" t="s">
        <v>15</v>
      </c>
      <c r="E115" s="84" t="s">
        <v>47</v>
      </c>
      <c r="F115" s="84" t="s">
        <v>75</v>
      </c>
      <c r="G115" s="273">
        <v>1820</v>
      </c>
      <c r="H115" s="274">
        <v>15</v>
      </c>
      <c r="I115" s="275">
        <v>90</v>
      </c>
      <c r="J115" s="36">
        <f>VLOOKUP(Q115,[2]通常!Q$3:AA$2734,11,0)</f>
        <v>215</v>
      </c>
      <c r="K115" s="37"/>
      <c r="L115" s="38"/>
      <c r="M115" s="276">
        <v>26500</v>
      </c>
      <c r="N115" s="277"/>
      <c r="O115" s="278"/>
      <c r="Q115" s="10" t="str">
        <f t="shared" si="1"/>
        <v>ＲＩ　　　　　　　　Ｃ　　　　　クルミ　　　フローリングユニ        無塗装      18201590</v>
      </c>
      <c r="R115" s="279" t="s">
        <v>115</v>
      </c>
      <c r="S115" s="280" t="s">
        <v>60</v>
      </c>
      <c r="T115" s="279" t="s">
        <v>153</v>
      </c>
      <c r="U115" s="280" t="s">
        <v>15</v>
      </c>
      <c r="V115" s="280" t="s">
        <v>22</v>
      </c>
      <c r="W115" s="84" t="s">
        <v>38</v>
      </c>
      <c r="X115" s="208">
        <v>1820</v>
      </c>
      <c r="Y115" s="281">
        <v>15</v>
      </c>
      <c r="Z115" s="83">
        <v>90</v>
      </c>
    </row>
    <row r="116" spans="1:26" ht="16.5" customHeight="1" x14ac:dyDescent="0.15">
      <c r="A116" s="57" t="s">
        <v>28</v>
      </c>
      <c r="B116" s="55"/>
      <c r="C116" s="56"/>
      <c r="D116" s="200"/>
      <c r="E116" s="57" t="s">
        <v>47</v>
      </c>
      <c r="F116" s="57" t="s">
        <v>25</v>
      </c>
      <c r="G116" s="255">
        <v>1820</v>
      </c>
      <c r="H116" s="256">
        <v>15</v>
      </c>
      <c r="I116" s="257">
        <v>90</v>
      </c>
      <c r="J116" s="36">
        <f>VLOOKUP(Q116,[2]通常!Q$3:AA$2734,11,0)</f>
        <v>161</v>
      </c>
      <c r="K116" s="37"/>
      <c r="L116" s="38"/>
      <c r="M116" s="258">
        <v>28500</v>
      </c>
      <c r="N116" s="259"/>
      <c r="O116" s="260"/>
      <c r="Q116" s="10" t="str">
        <f t="shared" si="1"/>
        <v>ＲＩ　　　　　　　　Ｃ　　　　　クルミ　　　フローリングユニ        クリア      18201590</v>
      </c>
      <c r="R116" s="65" t="s">
        <v>115</v>
      </c>
      <c r="S116" s="64" t="s">
        <v>60</v>
      </c>
      <c r="T116" s="65" t="s">
        <v>153</v>
      </c>
      <c r="U116" s="64" t="s">
        <v>15</v>
      </c>
      <c r="V116" s="64" t="s">
        <v>22</v>
      </c>
      <c r="W116" s="32" t="s">
        <v>27</v>
      </c>
      <c r="X116" s="200">
        <v>1820</v>
      </c>
      <c r="Y116" s="185">
        <v>15</v>
      </c>
      <c r="Z116" s="56">
        <v>90</v>
      </c>
    </row>
    <row r="117" spans="1:26" ht="16.5" customHeight="1" x14ac:dyDescent="0.15">
      <c r="A117" s="57" t="s">
        <v>28</v>
      </c>
      <c r="B117" s="55"/>
      <c r="C117" s="56"/>
      <c r="D117" s="200"/>
      <c r="E117" s="57" t="s">
        <v>47</v>
      </c>
      <c r="F117" s="57" t="s">
        <v>75</v>
      </c>
      <c r="G117" s="255">
        <v>1820</v>
      </c>
      <c r="H117" s="256">
        <v>15</v>
      </c>
      <c r="I117" s="257">
        <v>130</v>
      </c>
      <c r="J117" s="36">
        <f>VLOOKUP(Q117,[2]通常!Q$3:AA$2734,11,0)</f>
        <v>0</v>
      </c>
      <c r="K117" s="37"/>
      <c r="L117" s="38"/>
      <c r="M117" s="258">
        <v>30000</v>
      </c>
      <c r="N117" s="282" t="s">
        <v>156</v>
      </c>
      <c r="O117" s="283"/>
      <c r="Q117" s="10" t="str">
        <f t="shared" si="1"/>
        <v>ＲＩ　　　　　　　　Ｃ　　　　　クルミ　　　フローリングユニ        無塗装      182015130</v>
      </c>
      <c r="R117" s="65" t="s">
        <v>115</v>
      </c>
      <c r="S117" s="64" t="s">
        <v>60</v>
      </c>
      <c r="T117" s="65" t="s">
        <v>153</v>
      </c>
      <c r="U117" s="64" t="s">
        <v>15</v>
      </c>
      <c r="V117" s="64" t="s">
        <v>22</v>
      </c>
      <c r="W117" s="57" t="s">
        <v>38</v>
      </c>
      <c r="X117" s="200">
        <v>1820</v>
      </c>
      <c r="Y117" s="185">
        <v>15</v>
      </c>
      <c r="Z117" s="56">
        <v>130</v>
      </c>
    </row>
    <row r="118" spans="1:26" ht="16.5" customHeight="1" x14ac:dyDescent="0.15">
      <c r="A118" s="125" t="s">
        <v>28</v>
      </c>
      <c r="B118" s="126"/>
      <c r="C118" s="127"/>
      <c r="D118" s="1"/>
      <c r="E118" s="125" t="s">
        <v>47</v>
      </c>
      <c r="F118" s="125" t="s">
        <v>25</v>
      </c>
      <c r="G118" s="128">
        <v>1820</v>
      </c>
      <c r="H118" s="129">
        <v>15</v>
      </c>
      <c r="I118" s="130">
        <v>130</v>
      </c>
      <c r="J118" s="46">
        <f>VLOOKUP(Q118,[2]通常!Q$3:AA$2734,11,0)</f>
        <v>193</v>
      </c>
      <c r="K118" s="47"/>
      <c r="L118" s="48"/>
      <c r="M118" s="120">
        <v>32000</v>
      </c>
      <c r="N118" s="282" t="s">
        <v>156</v>
      </c>
      <c r="O118" s="283"/>
      <c r="Q118" s="10" t="str">
        <f t="shared" si="1"/>
        <v>ＲＩ　　　　　　　　Ｃ　　　　　クルミ　　　フローリングユニ        クリア      182015130</v>
      </c>
      <c r="R118" s="135" t="s">
        <v>115</v>
      </c>
      <c r="S118" s="134" t="s">
        <v>60</v>
      </c>
      <c r="T118" s="135" t="s">
        <v>153</v>
      </c>
      <c r="U118" s="134" t="s">
        <v>15</v>
      </c>
      <c r="V118" s="134" t="s">
        <v>22</v>
      </c>
      <c r="W118" s="135" t="s">
        <v>27</v>
      </c>
      <c r="X118" s="1">
        <v>1820</v>
      </c>
      <c r="Y118" s="272">
        <v>15</v>
      </c>
      <c r="Z118" s="127">
        <v>130</v>
      </c>
    </row>
    <row r="119" spans="1:26" ht="16.5" customHeight="1" x14ac:dyDescent="0.15">
      <c r="A119" s="34" t="s">
        <v>157</v>
      </c>
      <c r="B119" s="171"/>
      <c r="C119" s="284" t="s">
        <v>158</v>
      </c>
      <c r="D119" s="141" t="s">
        <v>15</v>
      </c>
      <c r="E119" s="285" t="s">
        <v>47</v>
      </c>
      <c r="F119" s="285" t="s">
        <v>38</v>
      </c>
      <c r="G119" s="286">
        <v>1820</v>
      </c>
      <c r="H119" s="287">
        <v>15</v>
      </c>
      <c r="I119" s="288">
        <v>90</v>
      </c>
      <c r="J119" s="36">
        <f>VLOOKUP(Q119,[2]通常!Q$3:AA$2734,11,0)</f>
        <v>0</v>
      </c>
      <c r="K119" s="37"/>
      <c r="L119" s="38"/>
      <c r="M119" s="289">
        <v>40500</v>
      </c>
      <c r="N119" s="290"/>
      <c r="O119" s="291"/>
      <c r="Q119" s="10" t="str">
        <f t="shared" si="1"/>
        <v>ＫＪ　　　　　　　　　　　　　　マンデリンＷフローリングユニ        無塗装      18201590</v>
      </c>
      <c r="R119" s="84" t="s">
        <v>159</v>
      </c>
      <c r="S119" s="84" t="s">
        <v>143</v>
      </c>
      <c r="T119" s="84" t="s">
        <v>160</v>
      </c>
      <c r="U119" s="279" t="s">
        <v>15</v>
      </c>
      <c r="V119" s="279" t="s">
        <v>22</v>
      </c>
      <c r="W119" s="84" t="s">
        <v>38</v>
      </c>
      <c r="X119" s="85">
        <v>1820</v>
      </c>
      <c r="Y119" s="86">
        <v>15</v>
      </c>
      <c r="Z119" s="87">
        <v>90</v>
      </c>
    </row>
    <row r="120" spans="1:26" ht="16.5" customHeight="1" x14ac:dyDescent="0.15">
      <c r="A120" s="22" t="s">
        <v>157</v>
      </c>
      <c r="B120" s="20"/>
      <c r="C120" s="21"/>
      <c r="D120" s="202"/>
      <c r="E120" s="22" t="s">
        <v>47</v>
      </c>
      <c r="F120" s="22" t="s">
        <v>43</v>
      </c>
      <c r="G120" s="266">
        <v>1820</v>
      </c>
      <c r="H120" s="267">
        <v>15</v>
      </c>
      <c r="I120" s="268">
        <v>90</v>
      </c>
      <c r="J120" s="36">
        <f>VLOOKUP(Q120,[2]通常!Q$3:AA$2734,11,0)</f>
        <v>11</v>
      </c>
      <c r="K120" s="37"/>
      <c r="L120" s="38"/>
      <c r="M120" s="100">
        <v>44500</v>
      </c>
      <c r="N120" s="238"/>
      <c r="O120" s="239"/>
      <c r="Q120" s="10" t="str">
        <f t="shared" si="1"/>
        <v>ＫＪ　　　　　　　　　　　　　　マンデリンＷフローリングユニ        オイル仕上  18201590</v>
      </c>
      <c r="R120" s="19" t="s">
        <v>159</v>
      </c>
      <c r="S120" s="19" t="s">
        <v>143</v>
      </c>
      <c r="T120" s="19" t="s">
        <v>160</v>
      </c>
      <c r="U120" s="119" t="s">
        <v>15</v>
      </c>
      <c r="V120" s="119" t="s">
        <v>22</v>
      </c>
      <c r="W120" s="119" t="s">
        <v>98</v>
      </c>
      <c r="X120" s="71">
        <v>1820</v>
      </c>
      <c r="Y120" s="69">
        <v>15</v>
      </c>
      <c r="Z120" s="70">
        <v>90</v>
      </c>
    </row>
    <row r="121" spans="1:26" ht="16.5" customHeight="1" x14ac:dyDescent="0.15">
      <c r="A121" s="22" t="s">
        <v>157</v>
      </c>
      <c r="B121" s="20"/>
      <c r="C121" s="21"/>
      <c r="D121" s="202"/>
      <c r="E121" s="22" t="s">
        <v>113</v>
      </c>
      <c r="F121" s="22" t="s">
        <v>38</v>
      </c>
      <c r="G121" s="266">
        <v>1820</v>
      </c>
      <c r="H121" s="267">
        <v>18</v>
      </c>
      <c r="I121" s="268">
        <v>120</v>
      </c>
      <c r="J121" s="292">
        <f>VLOOKUP(Q121,[2]通常!Q$3:AA$2734,11,0)</f>
        <v>334</v>
      </c>
      <c r="K121" s="117" t="s">
        <v>39</v>
      </c>
      <c r="L121" s="118"/>
      <c r="M121" s="100" t="s">
        <v>161</v>
      </c>
      <c r="N121" s="238"/>
      <c r="O121" s="239"/>
      <c r="Q121" s="10" t="str">
        <f t="shared" si="1"/>
        <v>ＫＪ　　　　　　　　　　　　　　マンデリンＷフローリング一枚物      無塗装      182018120</v>
      </c>
      <c r="R121" s="40" t="s">
        <v>159</v>
      </c>
      <c r="S121" s="40" t="s">
        <v>143</v>
      </c>
      <c r="T121" s="40" t="s">
        <v>160</v>
      </c>
      <c r="U121" s="53" t="s">
        <v>15</v>
      </c>
      <c r="V121" s="53" t="s">
        <v>113</v>
      </c>
      <c r="W121" s="40" t="s">
        <v>38</v>
      </c>
      <c r="X121" s="293">
        <v>1820</v>
      </c>
      <c r="Y121" s="294">
        <v>18</v>
      </c>
      <c r="Z121" s="293">
        <v>120</v>
      </c>
    </row>
    <row r="122" spans="1:26" ht="16.5" customHeight="1" x14ac:dyDescent="0.15">
      <c r="A122" s="125" t="s">
        <v>157</v>
      </c>
      <c r="B122" s="126"/>
      <c r="C122" s="127"/>
      <c r="D122" s="1"/>
      <c r="E122" s="125" t="s">
        <v>113</v>
      </c>
      <c r="F122" s="125" t="s">
        <v>38</v>
      </c>
      <c r="G122" s="128">
        <v>1820</v>
      </c>
      <c r="H122" s="129">
        <v>18</v>
      </c>
      <c r="I122" s="130">
        <v>150</v>
      </c>
      <c r="J122" s="295">
        <f>VLOOKUP(Q122,[2]通常!Q$3:AA$2734,11,0)</f>
        <v>5</v>
      </c>
      <c r="K122" s="296"/>
      <c r="L122" s="297"/>
      <c r="M122" s="120">
        <v>60000</v>
      </c>
      <c r="N122" s="215"/>
      <c r="O122" s="216"/>
      <c r="Q122" s="10" t="str">
        <f t="shared" si="1"/>
        <v>ＫＪ　　　　　　　　　　　　　　マンデリンＷフローリング一枚物      無塗装      182018150</v>
      </c>
      <c r="R122" s="40" t="s">
        <v>159</v>
      </c>
      <c r="S122" s="40" t="s">
        <v>143</v>
      </c>
      <c r="T122" s="40" t="s">
        <v>160</v>
      </c>
      <c r="U122" s="53" t="s">
        <v>15</v>
      </c>
      <c r="V122" s="53" t="s">
        <v>113</v>
      </c>
      <c r="W122" s="40" t="s">
        <v>38</v>
      </c>
      <c r="X122" s="293">
        <v>1820</v>
      </c>
      <c r="Y122" s="294">
        <v>18</v>
      </c>
      <c r="Z122" s="293">
        <v>150</v>
      </c>
    </row>
    <row r="123" spans="1:26" ht="16.5" customHeight="1" x14ac:dyDescent="0.15">
      <c r="A123" s="55" t="s">
        <v>90</v>
      </c>
      <c r="B123" s="55"/>
      <c r="C123" s="56" t="s">
        <v>162</v>
      </c>
      <c r="D123" s="200" t="s">
        <v>15</v>
      </c>
      <c r="E123" s="57" t="s">
        <v>47</v>
      </c>
      <c r="F123" s="57" t="s">
        <v>38</v>
      </c>
      <c r="G123" s="255">
        <v>1820</v>
      </c>
      <c r="H123" s="256">
        <v>15</v>
      </c>
      <c r="I123" s="257">
        <v>90</v>
      </c>
      <c r="J123" s="298">
        <f>VLOOKUP(Q123,[2]通常!Q$3:AA$2734,11,0)</f>
        <v>352</v>
      </c>
      <c r="K123" s="299"/>
      <c r="L123" s="300"/>
      <c r="M123" s="258">
        <v>24000</v>
      </c>
      <c r="N123" s="259"/>
      <c r="O123" s="260"/>
      <c r="Q123" s="10" t="str">
        <f t="shared" si="1"/>
        <v>ＶＩ　　　　　　　　　　　　　　アカシア　　フローリングユニ        無塗装      18201590</v>
      </c>
      <c r="R123" s="301" t="s">
        <v>91</v>
      </c>
      <c r="S123" s="103" t="s">
        <v>143</v>
      </c>
      <c r="T123" s="302" t="s">
        <v>163</v>
      </c>
      <c r="U123" s="104" t="s">
        <v>15</v>
      </c>
      <c r="V123" s="104" t="s">
        <v>22</v>
      </c>
      <c r="W123" s="103" t="s">
        <v>38</v>
      </c>
      <c r="X123" s="105">
        <v>1820</v>
      </c>
      <c r="Y123" s="106">
        <v>15</v>
      </c>
      <c r="Z123" s="107">
        <v>90</v>
      </c>
    </row>
    <row r="124" spans="1:26" ht="16.5" customHeight="1" x14ac:dyDescent="0.15">
      <c r="A124" s="22" t="s">
        <v>90</v>
      </c>
      <c r="B124" s="20"/>
      <c r="C124" s="21"/>
      <c r="D124" s="202"/>
      <c r="E124" s="22" t="s">
        <v>47</v>
      </c>
      <c r="F124" s="22" t="s">
        <v>43</v>
      </c>
      <c r="G124" s="266">
        <v>1820</v>
      </c>
      <c r="H124" s="267">
        <v>15</v>
      </c>
      <c r="I124" s="268">
        <v>90</v>
      </c>
      <c r="J124" s="303">
        <f>VLOOKUP(Q124,[2]通常!Q$3:AA$2734,11,0)</f>
        <v>61</v>
      </c>
      <c r="K124" s="304"/>
      <c r="L124" s="305"/>
      <c r="M124" s="100">
        <v>27500</v>
      </c>
      <c r="N124" s="238"/>
      <c r="O124" s="239"/>
      <c r="Q124" s="10" t="str">
        <f t="shared" si="1"/>
        <v>ＶＩ　　　　　　　　　　　　　　アカシア　　フローリングユニ        オイル仕上  18201590</v>
      </c>
      <c r="R124" s="19" t="s">
        <v>91</v>
      </c>
      <c r="S124" s="19" t="s">
        <v>143</v>
      </c>
      <c r="T124" s="19" t="s">
        <v>163</v>
      </c>
      <c r="U124" s="119" t="s">
        <v>15</v>
      </c>
      <c r="V124" s="119" t="s">
        <v>22</v>
      </c>
      <c r="W124" s="119" t="s">
        <v>45</v>
      </c>
      <c r="X124" s="71">
        <v>1820</v>
      </c>
      <c r="Y124" s="69">
        <v>15</v>
      </c>
      <c r="Z124" s="70">
        <v>90</v>
      </c>
    </row>
    <row r="125" spans="1:26" ht="16.5" customHeight="1" x14ac:dyDescent="0.15">
      <c r="A125" s="22" t="s">
        <v>90</v>
      </c>
      <c r="B125" s="20"/>
      <c r="C125" s="21"/>
      <c r="D125" s="202"/>
      <c r="E125" s="22" t="s">
        <v>47</v>
      </c>
      <c r="F125" s="22" t="s">
        <v>164</v>
      </c>
      <c r="G125" s="266">
        <v>1820</v>
      </c>
      <c r="H125" s="267">
        <v>15</v>
      </c>
      <c r="I125" s="268">
        <v>90</v>
      </c>
      <c r="J125" s="303">
        <f>VLOOKUP(Q125,[2]通常!Q$3:AA$2734,11,0)</f>
        <v>69</v>
      </c>
      <c r="K125" s="304"/>
      <c r="L125" s="305"/>
      <c r="M125" s="100">
        <v>27500</v>
      </c>
      <c r="N125" s="259"/>
      <c r="O125" s="260"/>
      <c r="Q125" s="10" t="str">
        <f t="shared" si="1"/>
        <v>ＶＩ　　　　　　　　　　　　　　アカシア　　フローリングユニ        チーク色    18201590</v>
      </c>
      <c r="R125" s="19" t="s">
        <v>91</v>
      </c>
      <c r="S125" s="19" t="s">
        <v>143</v>
      </c>
      <c r="T125" s="306" t="s">
        <v>165</v>
      </c>
      <c r="U125" s="119" t="s">
        <v>15</v>
      </c>
      <c r="V125" s="119" t="s">
        <v>22</v>
      </c>
      <c r="W125" s="307" t="s">
        <v>166</v>
      </c>
      <c r="X125" s="71">
        <v>1820</v>
      </c>
      <c r="Y125" s="69">
        <v>15</v>
      </c>
      <c r="Z125" s="102">
        <v>90</v>
      </c>
    </row>
    <row r="126" spans="1:26" ht="16.5" customHeight="1" x14ac:dyDescent="0.15">
      <c r="A126" s="121" t="s">
        <v>90</v>
      </c>
      <c r="C126" s="240"/>
      <c r="E126" s="103" t="s">
        <v>47</v>
      </c>
      <c r="F126" s="103" t="s">
        <v>38</v>
      </c>
      <c r="G126" s="261">
        <v>1820</v>
      </c>
      <c r="H126" s="262">
        <v>15</v>
      </c>
      <c r="I126" s="263">
        <v>120</v>
      </c>
      <c r="J126" s="72">
        <f>VLOOKUP(Q126,[2]通常!Q$3:AA$2734,11,0)</f>
        <v>448</v>
      </c>
      <c r="K126" s="73" t="s">
        <v>39</v>
      </c>
      <c r="L126" s="74"/>
      <c r="M126" s="264" t="s">
        <v>167</v>
      </c>
      <c r="N126" s="259" t="s">
        <v>168</v>
      </c>
      <c r="O126" s="260"/>
      <c r="Q126" s="10" t="str">
        <f t="shared" si="1"/>
        <v>ＶＩ　　　　　　　　　　　　　　アカシア　　フローリングユニ        無塗装      182015120</v>
      </c>
      <c r="R126" s="307" t="s">
        <v>91</v>
      </c>
      <c r="S126" s="19" t="s">
        <v>143</v>
      </c>
      <c r="T126" s="306" t="s">
        <v>163</v>
      </c>
      <c r="U126" s="119" t="s">
        <v>15</v>
      </c>
      <c r="V126" s="119" t="s">
        <v>22</v>
      </c>
      <c r="W126" s="19" t="s">
        <v>38</v>
      </c>
      <c r="X126" s="71">
        <v>1820</v>
      </c>
      <c r="Y126" s="69">
        <v>15</v>
      </c>
      <c r="Z126" s="70">
        <v>120</v>
      </c>
    </row>
    <row r="127" spans="1:26" x14ac:dyDescent="0.15">
      <c r="A127" s="40" t="s">
        <v>90</v>
      </c>
      <c r="B127" s="41"/>
      <c r="C127" s="42"/>
      <c r="D127" s="204"/>
      <c r="E127" s="40" t="s">
        <v>47</v>
      </c>
      <c r="F127" s="40" t="s">
        <v>43</v>
      </c>
      <c r="G127" s="217">
        <v>1820</v>
      </c>
      <c r="H127" s="218">
        <v>15</v>
      </c>
      <c r="I127" s="219">
        <v>120</v>
      </c>
      <c r="J127" s="78">
        <f>VLOOKUP(Q127,[2]通常!Q$3:AA$2734,11,0)</f>
        <v>291</v>
      </c>
      <c r="K127" s="79" t="s">
        <v>39</v>
      </c>
      <c r="L127" s="80"/>
      <c r="M127" s="308" t="s">
        <v>169</v>
      </c>
      <c r="N127" s="309" t="s">
        <v>168</v>
      </c>
      <c r="O127" s="310"/>
      <c r="Q127" s="10" t="str">
        <f t="shared" si="1"/>
        <v>ＶＩ　　　　　　　　　　　　　　アカシア　　フローリングユニ        オイル仕上  182015120</v>
      </c>
      <c r="R127" s="40" t="s">
        <v>91</v>
      </c>
      <c r="S127" s="40" t="s">
        <v>143</v>
      </c>
      <c r="T127" s="40" t="s">
        <v>163</v>
      </c>
      <c r="U127" s="53" t="s">
        <v>15</v>
      </c>
      <c r="V127" s="53" t="s">
        <v>22</v>
      </c>
      <c r="W127" s="53" t="s">
        <v>45</v>
      </c>
      <c r="X127" s="54">
        <v>1820</v>
      </c>
      <c r="Y127" s="44">
        <v>15</v>
      </c>
      <c r="Z127" s="191">
        <v>120</v>
      </c>
    </row>
    <row r="128" spans="1:26" ht="16.5" customHeight="1" x14ac:dyDescent="0.15">
      <c r="A128" s="55" t="s">
        <v>170</v>
      </c>
      <c r="B128" s="55" t="s">
        <v>171</v>
      </c>
      <c r="C128" s="56" t="s">
        <v>172</v>
      </c>
      <c r="D128" s="57" t="s">
        <v>21</v>
      </c>
      <c r="E128" s="57" t="s">
        <v>173</v>
      </c>
      <c r="F128" s="311" t="s">
        <v>174</v>
      </c>
      <c r="G128" s="58">
        <v>1820</v>
      </c>
      <c r="H128" s="59">
        <v>15</v>
      </c>
      <c r="I128" s="60">
        <v>90</v>
      </c>
      <c r="J128" s="298">
        <f>VLOOKUP(Q128,[2]通常!Q$3:AA$2734,11,0)</f>
        <v>112.5</v>
      </c>
      <c r="K128" s="299"/>
      <c r="L128" s="300"/>
      <c r="M128" s="222">
        <v>37500</v>
      </c>
      <c r="N128" s="259"/>
      <c r="O128" s="260"/>
      <c r="Q128" s="10" t="str">
        <f t="shared" si="1"/>
        <v>Ｎ　　　　　　　　　Ｋ　　　　　タケ　　　　フローリングＦＪＬ      ナチュラル  18201590</v>
      </c>
      <c r="R128" s="65" t="s">
        <v>175</v>
      </c>
      <c r="S128" s="65" t="s">
        <v>176</v>
      </c>
      <c r="T128" s="65" t="s">
        <v>172</v>
      </c>
      <c r="U128" s="64" t="s">
        <v>15</v>
      </c>
      <c r="V128" s="65" t="s">
        <v>173</v>
      </c>
      <c r="W128" s="65" t="s">
        <v>174</v>
      </c>
      <c r="X128" s="66">
        <v>1820</v>
      </c>
      <c r="Y128" s="59">
        <v>15</v>
      </c>
      <c r="Z128" s="60">
        <v>90</v>
      </c>
    </row>
    <row r="129" spans="1:26" ht="16.5" customHeight="1" x14ac:dyDescent="0.15">
      <c r="A129" s="20" t="s">
        <v>170</v>
      </c>
      <c r="B129" s="55" t="s">
        <v>171</v>
      </c>
      <c r="C129" s="21"/>
      <c r="D129" s="22"/>
      <c r="E129" s="22" t="s">
        <v>173</v>
      </c>
      <c r="F129" s="312" t="s">
        <v>177</v>
      </c>
      <c r="G129" s="23">
        <v>1820</v>
      </c>
      <c r="H129" s="24">
        <v>15</v>
      </c>
      <c r="I129" s="25">
        <v>150</v>
      </c>
      <c r="J129" s="303">
        <f>VLOOKUP(Q129,[2]通常!Q$3:AA$2734,11,0)</f>
        <v>122.5</v>
      </c>
      <c r="K129" s="304"/>
      <c r="L129" s="305"/>
      <c r="M129" s="221">
        <v>37500</v>
      </c>
      <c r="N129" s="259"/>
      <c r="O129" s="260"/>
      <c r="Q129" s="10" t="str">
        <f t="shared" si="1"/>
        <v>Ｎ　　　　　　　　　Ｋ　　　　　タケ　　　　フローリングＦＪＬ      ナチュラル  182015150</v>
      </c>
      <c r="R129" s="32" t="s">
        <v>175</v>
      </c>
      <c r="S129" s="32" t="s">
        <v>176</v>
      </c>
      <c r="T129" s="39" t="s">
        <v>178</v>
      </c>
      <c r="U129" s="39" t="s">
        <v>15</v>
      </c>
      <c r="V129" s="32" t="s">
        <v>173</v>
      </c>
      <c r="W129" s="32" t="s">
        <v>174</v>
      </c>
      <c r="X129" s="33">
        <v>1820</v>
      </c>
      <c r="Y129" s="24">
        <v>15</v>
      </c>
      <c r="Z129" s="25">
        <v>150</v>
      </c>
    </row>
    <row r="130" spans="1:26" ht="16.5" customHeight="1" x14ac:dyDescent="0.15">
      <c r="A130" s="20" t="s">
        <v>170</v>
      </c>
      <c r="B130" s="55" t="s">
        <v>171</v>
      </c>
      <c r="C130" s="21"/>
      <c r="D130" s="22"/>
      <c r="E130" s="22" t="s">
        <v>173</v>
      </c>
      <c r="F130" s="22" t="s">
        <v>179</v>
      </c>
      <c r="G130" s="23">
        <v>1820</v>
      </c>
      <c r="H130" s="24">
        <v>15</v>
      </c>
      <c r="I130" s="25">
        <v>150</v>
      </c>
      <c r="J130" s="303">
        <f>VLOOKUP(Q130,[2]通常!Q$3:AA$2734,11,0)</f>
        <v>101.5</v>
      </c>
      <c r="K130" s="304"/>
      <c r="L130" s="305"/>
      <c r="M130" s="221">
        <v>37500</v>
      </c>
      <c r="N130" s="259"/>
      <c r="O130" s="260"/>
      <c r="Q130" s="10" t="str">
        <f t="shared" si="1"/>
        <v>Ｎ　　　　　　　　　Ｋ　　　　　タケ　　　　フローリングＦＪＬ      ブラウン    182015150</v>
      </c>
      <c r="R130" s="32" t="s">
        <v>175</v>
      </c>
      <c r="S130" s="32" t="s">
        <v>176</v>
      </c>
      <c r="T130" s="32" t="s">
        <v>172</v>
      </c>
      <c r="U130" s="39" t="s">
        <v>15</v>
      </c>
      <c r="V130" s="32" t="s">
        <v>173</v>
      </c>
      <c r="W130" s="32" t="s">
        <v>179</v>
      </c>
      <c r="X130" s="33">
        <v>1820</v>
      </c>
      <c r="Y130" s="24">
        <v>15</v>
      </c>
      <c r="Z130" s="25">
        <v>150</v>
      </c>
    </row>
    <row r="131" spans="1:26" ht="16.5" customHeight="1" x14ac:dyDescent="0.15">
      <c r="A131" s="55" t="s">
        <v>180</v>
      </c>
      <c r="B131" s="55"/>
      <c r="C131" s="56"/>
      <c r="D131" s="57"/>
      <c r="E131" s="57" t="s">
        <v>173</v>
      </c>
      <c r="F131" s="311" t="s">
        <v>174</v>
      </c>
      <c r="G131" s="58">
        <v>1820</v>
      </c>
      <c r="H131" s="59">
        <v>15</v>
      </c>
      <c r="I131" s="60">
        <v>90</v>
      </c>
      <c r="J131" s="303">
        <f>VLOOKUP(Q131,[2]通常!Q$3:AA$2734,11,0)</f>
        <v>113</v>
      </c>
      <c r="K131" s="304"/>
      <c r="L131" s="305"/>
      <c r="M131" s="222">
        <v>37500</v>
      </c>
      <c r="N131" s="259"/>
      <c r="O131" s="260"/>
      <c r="Q131" s="10" t="str">
        <f t="shared" ref="Q131:Q194" si="2">CONCATENATE(R131,S131,T131,U131,V131,W131,X131,Y131,Z131)</f>
        <v>Ｎ　　　　　　　　　　　　　　　タケ　　　　フローリングＦＪＬ      ナチュラル  18201590</v>
      </c>
      <c r="R131" s="32" t="s">
        <v>175</v>
      </c>
      <c r="S131" s="22" t="s">
        <v>143</v>
      </c>
      <c r="T131" s="32" t="s">
        <v>172</v>
      </c>
      <c r="U131" s="39" t="s">
        <v>15</v>
      </c>
      <c r="V131" s="32" t="s">
        <v>173</v>
      </c>
      <c r="W131" s="32" t="s">
        <v>174</v>
      </c>
      <c r="X131" s="66">
        <v>1820</v>
      </c>
      <c r="Y131" s="59">
        <v>15</v>
      </c>
      <c r="Z131" s="60">
        <v>90</v>
      </c>
    </row>
    <row r="132" spans="1:26" ht="16.5" customHeight="1" x14ac:dyDescent="0.15">
      <c r="A132" s="34" t="s">
        <v>170</v>
      </c>
      <c r="B132" s="34"/>
      <c r="C132" s="35"/>
      <c r="D132" s="19"/>
      <c r="E132" s="22" t="s">
        <v>173</v>
      </c>
      <c r="F132" s="312" t="s">
        <v>177</v>
      </c>
      <c r="G132" s="23">
        <v>1820</v>
      </c>
      <c r="H132" s="24">
        <v>15</v>
      </c>
      <c r="I132" s="25">
        <v>150</v>
      </c>
      <c r="J132" s="303">
        <f>VLOOKUP(Q132,[2]通常!Q$3:AA$2734,11,0)</f>
        <v>61.5</v>
      </c>
      <c r="K132" s="304"/>
      <c r="L132" s="305"/>
      <c r="M132" s="94">
        <v>37500</v>
      </c>
      <c r="N132" s="259"/>
      <c r="O132" s="260"/>
      <c r="Q132" s="10" t="str">
        <f t="shared" si="2"/>
        <v>Ｎ　　　　　　　　　　　　　　　タケ　　　　フローリングＦＪＬ      ナチュラル  182015150</v>
      </c>
      <c r="R132" s="32" t="s">
        <v>175</v>
      </c>
      <c r="S132" s="22" t="s">
        <v>143</v>
      </c>
      <c r="T132" s="39" t="s">
        <v>178</v>
      </c>
      <c r="U132" s="39" t="s">
        <v>15</v>
      </c>
      <c r="V132" s="32" t="s">
        <v>173</v>
      </c>
      <c r="W132" s="32" t="s">
        <v>174</v>
      </c>
      <c r="X132" s="33">
        <v>1820</v>
      </c>
      <c r="Y132" s="24">
        <v>15</v>
      </c>
      <c r="Z132" s="25">
        <v>150</v>
      </c>
    </row>
    <row r="133" spans="1:26" ht="16.5" customHeight="1" x14ac:dyDescent="0.15">
      <c r="A133" s="41" t="s">
        <v>170</v>
      </c>
      <c r="B133" s="41"/>
      <c r="C133" s="42"/>
      <c r="D133" s="40"/>
      <c r="E133" s="40" t="s">
        <v>173</v>
      </c>
      <c r="F133" s="40" t="s">
        <v>179</v>
      </c>
      <c r="G133" s="43">
        <v>1820</v>
      </c>
      <c r="H133" s="44">
        <v>15</v>
      </c>
      <c r="I133" s="45">
        <v>150</v>
      </c>
      <c r="J133" s="295">
        <f>VLOOKUP(Q133,[2]通常!Q$3:AA$2734,11,0)</f>
        <v>72.5</v>
      </c>
      <c r="K133" s="296"/>
      <c r="L133" s="297"/>
      <c r="M133" s="220">
        <v>37500</v>
      </c>
      <c r="N133" s="313"/>
      <c r="O133" s="314"/>
      <c r="Q133" s="10" t="str">
        <f t="shared" si="2"/>
        <v>Ｎ　　　　　　　　　　　　　　　タケ　　　　フローリングＦＪＬ      ブラウン    182015150</v>
      </c>
      <c r="R133" s="53" t="s">
        <v>175</v>
      </c>
      <c r="S133" s="40" t="s">
        <v>143</v>
      </c>
      <c r="T133" s="53" t="s">
        <v>172</v>
      </c>
      <c r="U133" s="52" t="s">
        <v>15</v>
      </c>
      <c r="V133" s="53" t="s">
        <v>173</v>
      </c>
      <c r="W133" s="52" t="s">
        <v>181</v>
      </c>
      <c r="X133" s="54">
        <v>1820</v>
      </c>
      <c r="Y133" s="44">
        <v>15</v>
      </c>
      <c r="Z133" s="45">
        <v>150</v>
      </c>
    </row>
    <row r="134" spans="1:26" ht="16.5" customHeight="1" x14ac:dyDescent="0.15">
      <c r="A134" s="22" t="s">
        <v>84</v>
      </c>
      <c r="B134" s="20" t="s">
        <v>29</v>
      </c>
      <c r="C134" s="21" t="s">
        <v>182</v>
      </c>
      <c r="D134" s="22" t="s">
        <v>15</v>
      </c>
      <c r="E134" s="22" t="s">
        <v>16</v>
      </c>
      <c r="F134" s="22" t="s">
        <v>75</v>
      </c>
      <c r="G134" s="23">
        <v>1820</v>
      </c>
      <c r="H134" s="24">
        <v>15</v>
      </c>
      <c r="I134" s="25">
        <v>115</v>
      </c>
      <c r="J134" s="298">
        <f>VLOOKUP(Q134,[2]通常!Q$3:AA$2734,11,0)</f>
        <v>45</v>
      </c>
      <c r="K134" s="299"/>
      <c r="L134" s="300"/>
      <c r="M134" s="29">
        <v>47000</v>
      </c>
      <c r="N134" s="282" t="s">
        <v>183</v>
      </c>
      <c r="O134" s="283"/>
      <c r="Q134" s="10" t="str">
        <f t="shared" si="2"/>
        <v>ＪＡ　　　　　　　　Ａ　　　　　モミ　　　　フローリングユニ        無塗装      182015115</v>
      </c>
      <c r="R134" s="84" t="s">
        <v>87</v>
      </c>
      <c r="S134" s="84" t="s">
        <v>32</v>
      </c>
      <c r="T134" s="208" t="s">
        <v>184</v>
      </c>
      <c r="U134" s="279" t="s">
        <v>15</v>
      </c>
      <c r="V134" s="279" t="s">
        <v>22</v>
      </c>
      <c r="W134" s="84" t="s">
        <v>38</v>
      </c>
      <c r="X134" s="315">
        <v>1820</v>
      </c>
      <c r="Y134" s="86">
        <v>15</v>
      </c>
      <c r="Z134" s="87">
        <v>115</v>
      </c>
    </row>
    <row r="135" spans="1:26" ht="16.5" customHeight="1" x14ac:dyDescent="0.15">
      <c r="A135" s="103" t="s">
        <v>84</v>
      </c>
      <c r="C135" s="240"/>
      <c r="D135" s="103"/>
      <c r="E135" s="103" t="s">
        <v>86</v>
      </c>
      <c r="F135" s="103" t="s">
        <v>75</v>
      </c>
      <c r="G135" s="179">
        <v>1820</v>
      </c>
      <c r="H135" s="106">
        <v>15</v>
      </c>
      <c r="I135" s="107">
        <v>115</v>
      </c>
      <c r="J135" s="303">
        <f>VLOOKUP(Q135,[2]通常!Q$3:AA$2734,11,0)</f>
        <v>0</v>
      </c>
      <c r="K135" s="304"/>
      <c r="L135" s="305"/>
      <c r="M135" s="316">
        <v>62500</v>
      </c>
      <c r="N135" s="123" t="s">
        <v>183</v>
      </c>
      <c r="O135" s="124"/>
      <c r="Q135" s="10" t="str">
        <f t="shared" si="2"/>
        <v>ＪＡ　　　　　　　　Ａ　　　　　モミ　　　　フローリング一枚物      無塗装      182015115</v>
      </c>
      <c r="R135" s="22" t="s">
        <v>87</v>
      </c>
      <c r="S135" s="22" t="s">
        <v>32</v>
      </c>
      <c r="T135" s="202" t="s">
        <v>184</v>
      </c>
      <c r="U135" s="32" t="s">
        <v>15</v>
      </c>
      <c r="V135" s="32" t="s">
        <v>113</v>
      </c>
      <c r="W135" s="22" t="s">
        <v>38</v>
      </c>
      <c r="X135" s="33">
        <v>1820</v>
      </c>
      <c r="Y135" s="24">
        <v>15</v>
      </c>
      <c r="Z135" s="25">
        <v>115</v>
      </c>
    </row>
    <row r="136" spans="1:26" ht="16.5" customHeight="1" x14ac:dyDescent="0.15">
      <c r="A136" s="41" t="s">
        <v>84</v>
      </c>
      <c r="B136" s="41"/>
      <c r="C136" s="42"/>
      <c r="D136" s="40"/>
      <c r="E136" s="40" t="s">
        <v>113</v>
      </c>
      <c r="F136" s="40" t="s">
        <v>75</v>
      </c>
      <c r="G136" s="43">
        <v>3960</v>
      </c>
      <c r="H136" s="44">
        <v>15</v>
      </c>
      <c r="I136" s="45">
        <v>115</v>
      </c>
      <c r="J136" s="295">
        <f>VLOOKUP(Q136,[2]通常!Q$3:AA$2734,11,0)</f>
        <v>87</v>
      </c>
      <c r="K136" s="296"/>
      <c r="L136" s="80" t="s">
        <v>185</v>
      </c>
      <c r="M136" s="308" t="s">
        <v>186</v>
      </c>
      <c r="N136" s="109" t="s">
        <v>187</v>
      </c>
      <c r="O136" s="110"/>
      <c r="Q136" s="10" t="str">
        <f t="shared" si="2"/>
        <v>ＪＡ　　　　　　　　Ａ　　　　　モミ　　　　フローリング一枚物      無塗装      396015115</v>
      </c>
      <c r="R136" s="135" t="s">
        <v>87</v>
      </c>
      <c r="S136" s="317" t="s">
        <v>32</v>
      </c>
      <c r="T136" s="318" t="s">
        <v>184</v>
      </c>
      <c r="U136" s="135" t="s">
        <v>15</v>
      </c>
      <c r="V136" s="135" t="s">
        <v>113</v>
      </c>
      <c r="W136" s="125" t="s">
        <v>38</v>
      </c>
      <c r="X136" s="317">
        <v>3960</v>
      </c>
      <c r="Y136" s="319">
        <v>15</v>
      </c>
      <c r="Z136" s="317">
        <v>115</v>
      </c>
    </row>
    <row r="137" spans="1:26" ht="16.5" customHeight="1" x14ac:dyDescent="0.15">
      <c r="A137" s="22" t="s">
        <v>84</v>
      </c>
      <c r="B137" s="55" t="s">
        <v>150</v>
      </c>
      <c r="C137" s="21" t="s">
        <v>182</v>
      </c>
      <c r="D137" s="22" t="s">
        <v>15</v>
      </c>
      <c r="E137" s="22" t="s">
        <v>16</v>
      </c>
      <c r="F137" s="22" t="s">
        <v>75</v>
      </c>
      <c r="G137" s="23">
        <v>1820</v>
      </c>
      <c r="H137" s="24">
        <v>15</v>
      </c>
      <c r="I137" s="25">
        <v>115</v>
      </c>
      <c r="J137" s="298">
        <f>VLOOKUP(Q137,[2]通常!Q$3:AA$2734,11,0)</f>
        <v>44</v>
      </c>
      <c r="K137" s="299"/>
      <c r="L137" s="300"/>
      <c r="M137" s="29">
        <v>33800</v>
      </c>
      <c r="N137" s="123" t="s">
        <v>183</v>
      </c>
      <c r="O137" s="124"/>
      <c r="Q137" s="10" t="str">
        <f t="shared" si="2"/>
        <v>ＪＡ　　　　　　　　ＡＢ　　　　モミ　　　　フローリングユニ        無塗装      182015115</v>
      </c>
      <c r="R137" s="84" t="s">
        <v>87</v>
      </c>
      <c r="S137" s="32" t="s">
        <v>152</v>
      </c>
      <c r="T137" s="208" t="s">
        <v>184</v>
      </c>
      <c r="U137" s="279" t="s">
        <v>15</v>
      </c>
      <c r="V137" s="279" t="s">
        <v>22</v>
      </c>
      <c r="W137" s="84" t="s">
        <v>38</v>
      </c>
      <c r="X137" s="315">
        <v>1820</v>
      </c>
      <c r="Y137" s="86">
        <v>15</v>
      </c>
      <c r="Z137" s="87">
        <v>115</v>
      </c>
    </row>
    <row r="138" spans="1:26" ht="16.5" customHeight="1" x14ac:dyDescent="0.15">
      <c r="A138" s="103" t="s">
        <v>84</v>
      </c>
      <c r="C138" s="240"/>
      <c r="D138" s="103"/>
      <c r="E138" s="103" t="s">
        <v>86</v>
      </c>
      <c r="F138" s="103" t="s">
        <v>75</v>
      </c>
      <c r="G138" s="179">
        <v>1820</v>
      </c>
      <c r="H138" s="106">
        <v>15</v>
      </c>
      <c r="I138" s="107">
        <v>115</v>
      </c>
      <c r="J138" s="303">
        <f>VLOOKUP(Q138,[2]通常!Q$3:AA$2734,11,0)</f>
        <v>37</v>
      </c>
      <c r="K138" s="304"/>
      <c r="L138" s="305"/>
      <c r="M138" s="316">
        <v>52500</v>
      </c>
      <c r="N138" s="123" t="s">
        <v>183</v>
      </c>
      <c r="O138" s="124"/>
      <c r="Q138" s="10" t="str">
        <f t="shared" si="2"/>
        <v>ＪＡ　　　　　　　　ＡＢ　　　　モミ　　　　フローリング一枚物      無塗装      182015115</v>
      </c>
      <c r="R138" s="22" t="s">
        <v>87</v>
      </c>
      <c r="S138" s="32" t="s">
        <v>152</v>
      </c>
      <c r="T138" s="202" t="s">
        <v>184</v>
      </c>
      <c r="U138" s="32" t="s">
        <v>15</v>
      </c>
      <c r="V138" s="32" t="s">
        <v>113</v>
      </c>
      <c r="W138" s="22" t="s">
        <v>38</v>
      </c>
      <c r="X138" s="33">
        <v>1820</v>
      </c>
      <c r="Y138" s="24">
        <v>15</v>
      </c>
      <c r="Z138" s="25">
        <v>115</v>
      </c>
    </row>
    <row r="139" spans="1:26" ht="16.5" customHeight="1" x14ac:dyDescent="0.15">
      <c r="A139" s="41" t="s">
        <v>84</v>
      </c>
      <c r="B139" s="41"/>
      <c r="C139" s="42"/>
      <c r="D139" s="40"/>
      <c r="E139" s="40" t="s">
        <v>113</v>
      </c>
      <c r="F139" s="40" t="s">
        <v>75</v>
      </c>
      <c r="G139" s="43">
        <v>3960</v>
      </c>
      <c r="H139" s="44">
        <v>15</v>
      </c>
      <c r="I139" s="45">
        <v>115</v>
      </c>
      <c r="J139" s="295">
        <f>VLOOKUP(Q139,[2]通常!Q$3:AA$2734,11,0)</f>
        <v>39</v>
      </c>
      <c r="K139" s="296"/>
      <c r="L139" s="80" t="s">
        <v>185</v>
      </c>
      <c r="M139" s="308" t="s">
        <v>188</v>
      </c>
      <c r="N139" s="109" t="s">
        <v>187</v>
      </c>
      <c r="O139" s="110"/>
      <c r="Q139" s="10" t="str">
        <f t="shared" si="2"/>
        <v>ＪＡ　　　　　　　　ＡＢ　　　　モミ　　　　フローリング一枚物      無塗装      396015115</v>
      </c>
      <c r="R139" s="135" t="s">
        <v>87</v>
      </c>
      <c r="S139" s="135" t="s">
        <v>152</v>
      </c>
      <c r="T139" s="318" t="s">
        <v>184</v>
      </c>
      <c r="U139" s="135" t="s">
        <v>15</v>
      </c>
      <c r="V139" s="135" t="s">
        <v>113</v>
      </c>
      <c r="W139" s="125" t="s">
        <v>38</v>
      </c>
      <c r="X139" s="317">
        <v>3960</v>
      </c>
      <c r="Y139" s="319">
        <v>15</v>
      </c>
      <c r="Z139" s="317">
        <v>115</v>
      </c>
    </row>
    <row r="140" spans="1:26" ht="16.5" customHeight="1" x14ac:dyDescent="0.15">
      <c r="A140" s="57" t="s">
        <v>157</v>
      </c>
      <c r="B140" s="55"/>
      <c r="C140" s="56" t="s">
        <v>189</v>
      </c>
      <c r="D140" s="57" t="s">
        <v>15</v>
      </c>
      <c r="E140" s="57" t="s">
        <v>30</v>
      </c>
      <c r="F140" s="57" t="s">
        <v>25</v>
      </c>
      <c r="G140" s="58">
        <v>1820</v>
      </c>
      <c r="H140" s="59">
        <v>15</v>
      </c>
      <c r="I140" s="60">
        <v>150</v>
      </c>
      <c r="J140" s="298">
        <f>VLOOKUP(Q140,[2]通常!Q$3:AA$2734,11,0)</f>
        <v>64</v>
      </c>
      <c r="K140" s="299"/>
      <c r="L140" s="300"/>
      <c r="M140" s="222">
        <v>41000</v>
      </c>
      <c r="N140" s="62"/>
      <c r="O140" s="63"/>
      <c r="Q140" s="10" t="str">
        <f t="shared" si="2"/>
        <v>ＫＪ　　　　　　　　　　　　　　チーク　　　フローリング４ＰＦＪＬ  クリア      182015150</v>
      </c>
      <c r="R140" s="57" t="s">
        <v>159</v>
      </c>
      <c r="S140" s="57" t="s">
        <v>143</v>
      </c>
      <c r="T140" s="65" t="s">
        <v>190</v>
      </c>
      <c r="U140" s="65" t="s">
        <v>15</v>
      </c>
      <c r="V140" s="65" t="s">
        <v>191</v>
      </c>
      <c r="W140" s="65" t="s">
        <v>27</v>
      </c>
      <c r="X140" s="66">
        <v>1820</v>
      </c>
      <c r="Y140" s="59">
        <v>15</v>
      </c>
      <c r="Z140" s="60">
        <v>150</v>
      </c>
    </row>
    <row r="141" spans="1:26" ht="16.5" customHeight="1" x14ac:dyDescent="0.15">
      <c r="A141" s="22" t="s">
        <v>157</v>
      </c>
      <c r="B141" s="20"/>
      <c r="C141" s="21"/>
      <c r="D141" s="22"/>
      <c r="E141" s="22" t="s">
        <v>47</v>
      </c>
      <c r="F141" s="22" t="s">
        <v>192</v>
      </c>
      <c r="G141" s="23">
        <v>1820</v>
      </c>
      <c r="H141" s="24">
        <v>15</v>
      </c>
      <c r="I141" s="25">
        <v>75</v>
      </c>
      <c r="J141" s="303">
        <f>VLOOKUP(Q141,[2]通常!Q$3:AA$2734,11,0)</f>
        <v>105.5</v>
      </c>
      <c r="K141" s="304"/>
      <c r="L141" s="305"/>
      <c r="M141" s="221">
        <v>66000</v>
      </c>
      <c r="N141" s="30"/>
      <c r="O141" s="31"/>
      <c r="Q141" s="10" t="str">
        <f t="shared" si="2"/>
        <v>ＫＪ　　　　　　　　　　　　　　チーク　　　フローリングユニ        床暖クリア  18201575</v>
      </c>
      <c r="R141" s="19" t="s">
        <v>159</v>
      </c>
      <c r="S141" s="22" t="s">
        <v>143</v>
      </c>
      <c r="T141" s="32" t="s">
        <v>190</v>
      </c>
      <c r="U141" s="32" t="s">
        <v>15</v>
      </c>
      <c r="V141" s="32" t="s">
        <v>22</v>
      </c>
      <c r="W141" s="32" t="s">
        <v>193</v>
      </c>
      <c r="X141" s="33">
        <v>1820</v>
      </c>
      <c r="Y141" s="24">
        <v>15</v>
      </c>
      <c r="Z141" s="25">
        <v>75</v>
      </c>
    </row>
    <row r="142" spans="1:26" ht="16.5" customHeight="1" x14ac:dyDescent="0.15">
      <c r="A142" s="22" t="s">
        <v>157</v>
      </c>
      <c r="B142" s="20"/>
      <c r="C142" s="21"/>
      <c r="D142" s="22"/>
      <c r="E142" s="22" t="s">
        <v>47</v>
      </c>
      <c r="F142" s="22" t="s">
        <v>75</v>
      </c>
      <c r="G142" s="23">
        <v>1820</v>
      </c>
      <c r="H142" s="24">
        <v>15</v>
      </c>
      <c r="I142" s="25">
        <v>90</v>
      </c>
      <c r="J142" s="303">
        <f>VLOOKUP(Q142,[2]通常!Q$3:AA$2734,11,0)</f>
        <v>167.5</v>
      </c>
      <c r="K142" s="304"/>
      <c r="L142" s="305"/>
      <c r="M142" s="221">
        <v>49500</v>
      </c>
      <c r="N142" s="30"/>
      <c r="O142" s="31"/>
      <c r="Q142" s="10" t="str">
        <f t="shared" si="2"/>
        <v>ＫＪ　　　　　　　　　　　　　　チーク　　　フローリングユニ        無塗装      18201590</v>
      </c>
      <c r="R142" s="22" t="s">
        <v>159</v>
      </c>
      <c r="S142" s="22" t="s">
        <v>143</v>
      </c>
      <c r="T142" s="32" t="s">
        <v>190</v>
      </c>
      <c r="U142" s="32" t="s">
        <v>15</v>
      </c>
      <c r="V142" s="32" t="s">
        <v>22</v>
      </c>
      <c r="W142" s="22" t="s">
        <v>38</v>
      </c>
      <c r="X142" s="33">
        <v>1820</v>
      </c>
      <c r="Y142" s="24">
        <v>15</v>
      </c>
      <c r="Z142" s="25">
        <v>90</v>
      </c>
    </row>
    <row r="143" spans="1:26" ht="16.5" customHeight="1" x14ac:dyDescent="0.15">
      <c r="A143" s="22" t="s">
        <v>157</v>
      </c>
      <c r="B143" s="20"/>
      <c r="C143" s="21"/>
      <c r="D143" s="22"/>
      <c r="E143" s="22" t="s">
        <v>47</v>
      </c>
      <c r="F143" s="22" t="s">
        <v>43</v>
      </c>
      <c r="G143" s="23">
        <v>1820</v>
      </c>
      <c r="H143" s="24">
        <v>15</v>
      </c>
      <c r="I143" s="25">
        <v>90</v>
      </c>
      <c r="J143" s="303">
        <f>VLOOKUP(Q143,[2]通常!Q$3:AA$2734,11,0)</f>
        <v>109.5</v>
      </c>
      <c r="K143" s="304"/>
      <c r="L143" s="305"/>
      <c r="M143" s="221">
        <v>54500</v>
      </c>
      <c r="N143" s="320"/>
      <c r="O143" s="321"/>
      <c r="Q143" s="10" t="str">
        <f t="shared" si="2"/>
        <v>ＫＪ　　　　　　　　　　　　　　チーク　　　フローリングユニ        オイル仕上  18201590</v>
      </c>
      <c r="R143" s="22" t="s">
        <v>159</v>
      </c>
      <c r="S143" s="22" t="s">
        <v>143</v>
      </c>
      <c r="T143" s="32" t="s">
        <v>190</v>
      </c>
      <c r="U143" s="32" t="s">
        <v>15</v>
      </c>
      <c r="V143" s="32" t="s">
        <v>22</v>
      </c>
      <c r="W143" s="32" t="s">
        <v>98</v>
      </c>
      <c r="X143" s="33">
        <v>1820</v>
      </c>
      <c r="Y143" s="24">
        <v>15</v>
      </c>
      <c r="Z143" s="25">
        <v>90</v>
      </c>
    </row>
    <row r="144" spans="1:26" ht="16.5" customHeight="1" x14ac:dyDescent="0.15">
      <c r="A144" s="19" t="s">
        <v>157</v>
      </c>
      <c r="B144" s="34"/>
      <c r="C144" s="35"/>
      <c r="D144" s="19"/>
      <c r="E144" s="19" t="s">
        <v>47</v>
      </c>
      <c r="F144" s="19" t="s">
        <v>25</v>
      </c>
      <c r="G144" s="68">
        <v>1820</v>
      </c>
      <c r="H144" s="69">
        <v>15</v>
      </c>
      <c r="I144" s="70">
        <v>90</v>
      </c>
      <c r="J144" s="303">
        <f>VLOOKUP(Q144,[2]通常!Q$3:AA$2734,11,0)</f>
        <v>166.5</v>
      </c>
      <c r="K144" s="304"/>
      <c r="L144" s="305"/>
      <c r="M144" s="94">
        <v>54500</v>
      </c>
      <c r="N144" s="115"/>
      <c r="O144" s="116"/>
      <c r="Q144" s="10" t="str">
        <f t="shared" si="2"/>
        <v>ＫＪ　　　　　　　　　　　　　　チーク　　　フローリングユニ        クリア      18201590</v>
      </c>
      <c r="R144" s="22" t="s">
        <v>159</v>
      </c>
      <c r="S144" s="19" t="s">
        <v>143</v>
      </c>
      <c r="T144" s="119" t="s">
        <v>190</v>
      </c>
      <c r="U144" s="119" t="s">
        <v>15</v>
      </c>
      <c r="V144" s="119" t="s">
        <v>22</v>
      </c>
      <c r="W144" s="119" t="s">
        <v>27</v>
      </c>
      <c r="X144" s="71">
        <v>1820</v>
      </c>
      <c r="Y144" s="69">
        <v>15</v>
      </c>
      <c r="Z144" s="70">
        <v>90</v>
      </c>
    </row>
    <row r="145" spans="1:26" ht="16.5" customHeight="1" x14ac:dyDescent="0.15">
      <c r="A145" s="40" t="s">
        <v>157</v>
      </c>
      <c r="B145" s="41"/>
      <c r="C145" s="42"/>
      <c r="D145" s="40"/>
      <c r="E145" s="40" t="s">
        <v>47</v>
      </c>
      <c r="F145" s="40" t="s">
        <v>38</v>
      </c>
      <c r="G145" s="43">
        <v>1820</v>
      </c>
      <c r="H145" s="44">
        <v>15</v>
      </c>
      <c r="I145" s="45">
        <v>120</v>
      </c>
      <c r="J145" s="78">
        <f>VLOOKUP(Q145,[2]通常!Q$3:AA$2734,11,0)</f>
        <v>360</v>
      </c>
      <c r="K145" s="79" t="s">
        <v>39</v>
      </c>
      <c r="L145" s="80"/>
      <c r="M145" s="322" t="s">
        <v>194</v>
      </c>
      <c r="N145" s="109" t="s">
        <v>195</v>
      </c>
      <c r="O145" s="110"/>
      <c r="Q145" s="10" t="str">
        <f t="shared" si="2"/>
        <v>ＫＪ　　　　　　　　　　　　　　チーク　　　フローリングユニ        無塗装      182015120</v>
      </c>
      <c r="R145" s="40" t="s">
        <v>159</v>
      </c>
      <c r="S145" s="40" t="s">
        <v>143</v>
      </c>
      <c r="T145" s="53" t="s">
        <v>190</v>
      </c>
      <c r="U145" s="53" t="s">
        <v>15</v>
      </c>
      <c r="V145" s="53" t="s">
        <v>22</v>
      </c>
      <c r="W145" s="40" t="s">
        <v>38</v>
      </c>
      <c r="X145" s="54">
        <v>1820</v>
      </c>
      <c r="Y145" s="44">
        <v>15</v>
      </c>
      <c r="Z145" s="45">
        <v>120</v>
      </c>
    </row>
    <row r="146" spans="1:26" ht="16.5" customHeight="1" x14ac:dyDescent="0.15">
      <c r="A146" s="57" t="s">
        <v>157</v>
      </c>
      <c r="B146" s="55" t="s">
        <v>196</v>
      </c>
      <c r="C146" s="56" t="s">
        <v>189</v>
      </c>
      <c r="D146" s="57" t="s">
        <v>15</v>
      </c>
      <c r="E146" s="57" t="s">
        <v>22</v>
      </c>
      <c r="F146" s="57" t="s">
        <v>43</v>
      </c>
      <c r="G146" s="58">
        <v>1820</v>
      </c>
      <c r="H146" s="59">
        <v>15</v>
      </c>
      <c r="I146" s="60">
        <v>90</v>
      </c>
      <c r="J146" s="298">
        <f>VLOOKUP(Q146,[2]通常!Q$3:AA$2734,11,0)</f>
        <v>279.5</v>
      </c>
      <c r="K146" s="299"/>
      <c r="L146" s="300"/>
      <c r="M146" s="222">
        <v>39500</v>
      </c>
      <c r="N146" s="62"/>
      <c r="O146" s="63"/>
      <c r="Q146" s="10" t="str">
        <f t="shared" si="2"/>
        <v>ＫＪ　　　　　　　　Ｓ　　　　　チーク　　　フローリングユニ        オイル仕上  18201590</v>
      </c>
      <c r="R146" s="103" t="s">
        <v>159</v>
      </c>
      <c r="S146" s="104" t="s">
        <v>197</v>
      </c>
      <c r="T146" s="104" t="s">
        <v>190</v>
      </c>
      <c r="U146" s="104" t="s">
        <v>15</v>
      </c>
      <c r="V146" s="104" t="s">
        <v>22</v>
      </c>
      <c r="W146" s="32" t="s">
        <v>98</v>
      </c>
      <c r="X146" s="105">
        <v>1820</v>
      </c>
      <c r="Y146" s="106">
        <v>15</v>
      </c>
      <c r="Z146" s="107">
        <v>90</v>
      </c>
    </row>
    <row r="147" spans="1:26" ht="16.5" customHeight="1" x14ac:dyDescent="0.15">
      <c r="A147" s="22" t="s">
        <v>157</v>
      </c>
      <c r="B147" s="20"/>
      <c r="C147" s="21"/>
      <c r="D147" s="22" t="s">
        <v>15</v>
      </c>
      <c r="E147" s="22" t="s">
        <v>22</v>
      </c>
      <c r="F147" s="22" t="s">
        <v>198</v>
      </c>
      <c r="G147" s="23">
        <v>1820</v>
      </c>
      <c r="H147" s="24">
        <v>15</v>
      </c>
      <c r="I147" s="25">
        <v>90</v>
      </c>
      <c r="J147" s="303">
        <f>VLOOKUP(Q147,[2]通常!Q$3:AA$2734,11,0)</f>
        <v>73.5</v>
      </c>
      <c r="K147" s="304"/>
      <c r="L147" s="305"/>
      <c r="M147" s="221">
        <v>39500</v>
      </c>
      <c r="N147" s="30"/>
      <c r="O147" s="31"/>
      <c r="Q147" s="10" t="str">
        <f t="shared" si="2"/>
        <v>ＫＪ　　　　　　　　Ｓ　　　　　チーク　　　フローリングユニ        ＵＶ        18201590</v>
      </c>
      <c r="R147" s="103" t="s">
        <v>159</v>
      </c>
      <c r="S147" s="104" t="s">
        <v>197</v>
      </c>
      <c r="T147" s="104" t="s">
        <v>190</v>
      </c>
      <c r="U147" s="104" t="s">
        <v>15</v>
      </c>
      <c r="V147" s="104" t="s">
        <v>22</v>
      </c>
      <c r="W147" s="10" t="s">
        <v>199</v>
      </c>
      <c r="X147" s="105">
        <v>1820</v>
      </c>
      <c r="Y147" s="106">
        <v>15</v>
      </c>
      <c r="Z147" s="107">
        <v>90</v>
      </c>
    </row>
    <row r="148" spans="1:26" ht="16.5" customHeight="1" x14ac:dyDescent="0.15">
      <c r="A148" s="40" t="s">
        <v>157</v>
      </c>
      <c r="B148" s="41"/>
      <c r="C148" s="42"/>
      <c r="D148" s="40"/>
      <c r="E148" s="40" t="s">
        <v>200</v>
      </c>
      <c r="F148" s="40" t="s">
        <v>55</v>
      </c>
      <c r="G148" s="43">
        <v>1800</v>
      </c>
      <c r="H148" s="44">
        <v>15</v>
      </c>
      <c r="I148" s="45">
        <v>120</v>
      </c>
      <c r="J148" s="78">
        <f>VLOOKUP(Q148,[2]通常!Q$3:AA$2734,11,0)</f>
        <v>494</v>
      </c>
      <c r="K148" s="79" t="s">
        <v>39</v>
      </c>
      <c r="L148" s="80"/>
      <c r="M148" s="322" t="s">
        <v>201</v>
      </c>
      <c r="N148" s="109" t="s">
        <v>202</v>
      </c>
      <c r="O148" s="110"/>
      <c r="Q148" s="10" t="str">
        <f t="shared" si="2"/>
        <v>ＫＪ　　　　　　　　Ｓ　　　　　チーク　　　フローリング乱尺        オイル仕上  180015120</v>
      </c>
      <c r="R148" s="40" t="s">
        <v>159</v>
      </c>
      <c r="S148" s="53" t="s">
        <v>197</v>
      </c>
      <c r="T148" s="53" t="s">
        <v>190</v>
      </c>
      <c r="U148" s="53" t="s">
        <v>15</v>
      </c>
      <c r="V148" s="53" t="s">
        <v>203</v>
      </c>
      <c r="W148" s="32" t="s">
        <v>98</v>
      </c>
      <c r="X148" s="54">
        <v>1800</v>
      </c>
      <c r="Y148" s="44">
        <v>15</v>
      </c>
      <c r="Z148" s="45">
        <v>120</v>
      </c>
    </row>
    <row r="149" spans="1:26" ht="16.5" customHeight="1" x14ac:dyDescent="0.15">
      <c r="A149" s="125" t="s">
        <v>157</v>
      </c>
      <c r="B149" s="126"/>
      <c r="C149" s="127" t="s">
        <v>189</v>
      </c>
      <c r="D149" s="125" t="s">
        <v>15</v>
      </c>
      <c r="E149" s="125" t="s">
        <v>74</v>
      </c>
      <c r="F149" s="125" t="s">
        <v>75</v>
      </c>
      <c r="G149" s="128">
        <v>420</v>
      </c>
      <c r="H149" s="129">
        <v>15</v>
      </c>
      <c r="I149" s="130">
        <v>60</v>
      </c>
      <c r="J149" s="323">
        <f>VLOOKUP(Q149,[2]通常!Q$3:AA$2734,11,0)</f>
        <v>85</v>
      </c>
      <c r="K149" s="324"/>
      <c r="L149" s="325"/>
      <c r="M149" s="131">
        <v>54500</v>
      </c>
      <c r="N149" s="187" t="s">
        <v>204</v>
      </c>
      <c r="O149" s="188"/>
      <c r="Q149" s="10" t="str">
        <f t="shared" si="2"/>
        <v>ＫＪ　　　　　　　　　　　　　　チーク　　　フローリングヘリンボーン無塗装      4201560</v>
      </c>
      <c r="R149" s="40" t="s">
        <v>159</v>
      </c>
      <c r="S149" s="326" t="s">
        <v>205</v>
      </c>
      <c r="T149" s="53" t="s">
        <v>190</v>
      </c>
      <c r="U149" s="233" t="s">
        <v>15</v>
      </c>
      <c r="V149" s="161" t="s">
        <v>78</v>
      </c>
      <c r="W149" s="161" t="s">
        <v>17</v>
      </c>
      <c r="X149" s="327">
        <v>420</v>
      </c>
      <c r="Y149" s="328">
        <v>15</v>
      </c>
      <c r="Z149" s="329">
        <v>60</v>
      </c>
    </row>
    <row r="150" spans="1:26" ht="16.5" customHeight="1" x14ac:dyDescent="0.15">
      <c r="A150" s="82" t="s">
        <v>157</v>
      </c>
      <c r="B150" s="82"/>
      <c r="C150" s="83" t="s">
        <v>206</v>
      </c>
      <c r="D150" s="84" t="s">
        <v>15</v>
      </c>
      <c r="E150" s="84" t="s">
        <v>47</v>
      </c>
      <c r="F150" s="84" t="s">
        <v>25</v>
      </c>
      <c r="G150" s="85">
        <v>1820</v>
      </c>
      <c r="H150" s="86">
        <v>15</v>
      </c>
      <c r="I150" s="87">
        <v>90</v>
      </c>
      <c r="J150" s="298">
        <f>VLOOKUP(Q150,[2]通常!Q$3:AA$2734,11,0)</f>
        <v>8.5</v>
      </c>
      <c r="K150" s="299"/>
      <c r="L150" s="300"/>
      <c r="M150" s="330">
        <v>47000</v>
      </c>
      <c r="N150" s="277"/>
      <c r="O150" s="278"/>
      <c r="Q150" s="10" t="str">
        <f t="shared" si="2"/>
        <v>ＫＪ　　　　　　　　　　　　　　リングア　　フローリングユニ        クリア      18201590</v>
      </c>
      <c r="R150" s="84" t="s">
        <v>159</v>
      </c>
      <c r="S150" s="331" t="s">
        <v>205</v>
      </c>
      <c r="T150" s="332" t="s">
        <v>207</v>
      </c>
      <c r="U150" s="331" t="s">
        <v>15</v>
      </c>
      <c r="V150" s="279" t="s">
        <v>22</v>
      </c>
      <c r="W150" s="84" t="s">
        <v>27</v>
      </c>
      <c r="X150" s="82">
        <v>1820</v>
      </c>
      <c r="Y150" s="281">
        <v>15</v>
      </c>
      <c r="Z150" s="208">
        <v>90</v>
      </c>
    </row>
    <row r="151" spans="1:26" ht="16.5" customHeight="1" x14ac:dyDescent="0.15">
      <c r="A151" s="126" t="s">
        <v>157</v>
      </c>
      <c r="B151" s="126"/>
      <c r="C151" s="127"/>
      <c r="D151" s="125"/>
      <c r="E151" s="125" t="s">
        <v>47</v>
      </c>
      <c r="F151" s="125" t="s">
        <v>25</v>
      </c>
      <c r="G151" s="192">
        <v>1820</v>
      </c>
      <c r="H151" s="193">
        <v>15</v>
      </c>
      <c r="I151" s="194">
        <v>120</v>
      </c>
      <c r="J151" s="78">
        <f>VLOOKUP(Q151,[2]通常!Q$3:AA$2734,11,0)</f>
        <v>63</v>
      </c>
      <c r="K151" s="333" t="s">
        <v>39</v>
      </c>
      <c r="L151" s="334"/>
      <c r="M151" s="120" t="s">
        <v>208</v>
      </c>
      <c r="N151" s="309" t="s">
        <v>195</v>
      </c>
      <c r="O151" s="310"/>
      <c r="Q151" s="10" t="str">
        <f t="shared" si="2"/>
        <v>ＫＪ　　　　　　　　　　　　　　リングア　　フローリングユニ        クリア      182015120</v>
      </c>
      <c r="R151" s="125" t="s">
        <v>159</v>
      </c>
      <c r="S151" s="335" t="s">
        <v>205</v>
      </c>
      <c r="T151" s="318" t="s">
        <v>207</v>
      </c>
      <c r="U151" s="335" t="s">
        <v>15</v>
      </c>
      <c r="V151" s="135" t="s">
        <v>22</v>
      </c>
      <c r="W151" s="125" t="s">
        <v>27</v>
      </c>
      <c r="X151" s="126">
        <v>1820</v>
      </c>
      <c r="Y151" s="272">
        <v>15</v>
      </c>
      <c r="Z151" s="1">
        <v>120</v>
      </c>
    </row>
    <row r="152" spans="1:26" ht="16.5" customHeight="1" x14ac:dyDescent="0.15">
      <c r="A152" s="84" t="s">
        <v>209</v>
      </c>
      <c r="B152" s="82"/>
      <c r="C152" s="83" t="s">
        <v>210</v>
      </c>
      <c r="D152" s="84" t="s">
        <v>15</v>
      </c>
      <c r="E152" s="84" t="s">
        <v>30</v>
      </c>
      <c r="F152" s="84" t="s">
        <v>25</v>
      </c>
      <c r="G152" s="85">
        <v>1820</v>
      </c>
      <c r="H152" s="86">
        <v>15</v>
      </c>
      <c r="I152" s="87">
        <v>150</v>
      </c>
      <c r="J152" s="298">
        <f>VLOOKUP(Q152,[2]通常!Q$3:AA$2734,11,0)</f>
        <v>0</v>
      </c>
      <c r="K152" s="299"/>
      <c r="L152" s="300"/>
      <c r="M152" s="330">
        <v>61300</v>
      </c>
      <c r="N152" s="89"/>
      <c r="O152" s="90"/>
      <c r="Q152" s="10" t="str">
        <f t="shared" si="2"/>
        <v>ＶＨ　　　　　　　　　　　　　　カリン　　　フローリング４ＰＦＪＬ  クリア      182015150</v>
      </c>
      <c r="R152" s="57" t="s">
        <v>211</v>
      </c>
      <c r="S152" s="57" t="s">
        <v>143</v>
      </c>
      <c r="T152" s="65" t="s">
        <v>212</v>
      </c>
      <c r="U152" s="65" t="s">
        <v>15</v>
      </c>
      <c r="V152" s="65" t="s">
        <v>191</v>
      </c>
      <c r="W152" s="65" t="s">
        <v>27</v>
      </c>
      <c r="X152" s="66">
        <v>1820</v>
      </c>
      <c r="Y152" s="59">
        <v>15</v>
      </c>
      <c r="Z152" s="60">
        <v>150</v>
      </c>
    </row>
    <row r="153" spans="1:26" ht="16.5" customHeight="1" x14ac:dyDescent="0.15">
      <c r="A153" s="57" t="s">
        <v>209</v>
      </c>
      <c r="B153" s="200"/>
      <c r="C153" s="56"/>
      <c r="D153" s="56"/>
      <c r="E153" s="56" t="s">
        <v>16</v>
      </c>
      <c r="F153" s="56" t="s">
        <v>75</v>
      </c>
      <c r="G153" s="336">
        <v>1820</v>
      </c>
      <c r="H153" s="337">
        <v>15</v>
      </c>
      <c r="I153" s="60">
        <v>90</v>
      </c>
      <c r="J153" s="303">
        <f>VLOOKUP(Q153,[2]通常!Q$3:AA$2734,11,0)</f>
        <v>0.5</v>
      </c>
      <c r="K153" s="304"/>
      <c r="L153" s="305"/>
      <c r="M153" s="222">
        <v>72500</v>
      </c>
      <c r="N153" s="338"/>
      <c r="O153" s="63"/>
      <c r="Q153" s="10" t="str">
        <f t="shared" si="2"/>
        <v>ＶＨ　　　　　　　　　　　　　　カリン　　　フローリングユニ        無塗装      18201590</v>
      </c>
      <c r="R153" s="57" t="s">
        <v>211</v>
      </c>
      <c r="S153" s="22" t="s">
        <v>143</v>
      </c>
      <c r="T153" s="39" t="s">
        <v>212</v>
      </c>
      <c r="U153" s="32" t="s">
        <v>15</v>
      </c>
      <c r="V153" s="32" t="s">
        <v>22</v>
      </c>
      <c r="W153" s="22" t="s">
        <v>38</v>
      </c>
      <c r="X153" s="101">
        <v>1820</v>
      </c>
      <c r="Y153" s="101">
        <v>15</v>
      </c>
      <c r="Z153" s="25">
        <v>90</v>
      </c>
    </row>
    <row r="154" spans="1:26" ht="16.5" customHeight="1" x14ac:dyDescent="0.15">
      <c r="A154" s="40" t="s">
        <v>209</v>
      </c>
      <c r="B154" s="204"/>
      <c r="C154" s="42"/>
      <c r="D154" s="42"/>
      <c r="E154" s="42" t="s">
        <v>16</v>
      </c>
      <c r="F154" s="42" t="s">
        <v>27</v>
      </c>
      <c r="G154" s="339">
        <v>1820</v>
      </c>
      <c r="H154" s="340">
        <v>15</v>
      </c>
      <c r="I154" s="45">
        <v>90</v>
      </c>
      <c r="J154" s="295">
        <f>VLOOKUP(Q154,[2]通常!Q$3:AA$2734,11,0)</f>
        <v>13.5</v>
      </c>
      <c r="K154" s="296"/>
      <c r="L154" s="297"/>
      <c r="M154" s="220">
        <v>78800</v>
      </c>
      <c r="N154" s="341"/>
      <c r="O154" s="51"/>
      <c r="Q154" s="10" t="str">
        <f t="shared" si="2"/>
        <v>ＶＨ　　　　　　　　　　　　　　カリン　　　フローリングユニ        クリア      18201590</v>
      </c>
      <c r="R154" s="301" t="s">
        <v>211</v>
      </c>
      <c r="S154" s="19" t="s">
        <v>143</v>
      </c>
      <c r="T154" s="119" t="s">
        <v>213</v>
      </c>
      <c r="U154" s="119" t="s">
        <v>15</v>
      </c>
      <c r="V154" s="119" t="s">
        <v>22</v>
      </c>
      <c r="W154" s="119" t="s">
        <v>27</v>
      </c>
      <c r="X154" s="99">
        <v>1820</v>
      </c>
      <c r="Y154" s="99">
        <v>15</v>
      </c>
      <c r="Z154" s="70">
        <v>90</v>
      </c>
    </row>
    <row r="155" spans="1:26" ht="16.5" customHeight="1" x14ac:dyDescent="0.15">
      <c r="A155" s="125" t="s">
        <v>90</v>
      </c>
      <c r="B155" s="126"/>
      <c r="C155" s="127" t="s">
        <v>210</v>
      </c>
      <c r="D155" s="125" t="s">
        <v>15</v>
      </c>
      <c r="E155" s="125" t="s">
        <v>74</v>
      </c>
      <c r="F155" s="125" t="s">
        <v>75</v>
      </c>
      <c r="G155" s="128">
        <v>420</v>
      </c>
      <c r="H155" s="129">
        <v>15</v>
      </c>
      <c r="I155" s="130">
        <v>60</v>
      </c>
      <c r="J155" s="323">
        <f>VLOOKUP(Q155,[2]通常!Q$3:AA$2734,11,0)</f>
        <v>1.5</v>
      </c>
      <c r="K155" s="324"/>
      <c r="L155" s="325"/>
      <c r="M155" s="131">
        <v>78000</v>
      </c>
      <c r="N155" s="132" t="s">
        <v>204</v>
      </c>
      <c r="O155" s="133"/>
      <c r="Q155" s="10" t="str">
        <f t="shared" si="2"/>
        <v>ＶＩ　　　　　　　　　　　　　　カリン　　　フローリングヘリンボーン無塗装      4201560</v>
      </c>
      <c r="R155" s="161" t="s">
        <v>91</v>
      </c>
      <c r="S155" s="326" t="s">
        <v>205</v>
      </c>
      <c r="T155" s="233" t="s">
        <v>212</v>
      </c>
      <c r="U155" s="233" t="s">
        <v>15</v>
      </c>
      <c r="V155" s="161" t="s">
        <v>78</v>
      </c>
      <c r="W155" s="161" t="s">
        <v>17</v>
      </c>
      <c r="X155" s="327">
        <v>420</v>
      </c>
      <c r="Y155" s="328">
        <v>15</v>
      </c>
      <c r="Z155" s="329">
        <v>60</v>
      </c>
    </row>
    <row r="156" spans="1:26" ht="16.5" customHeight="1" x14ac:dyDescent="0.15">
      <c r="A156" s="22" t="s">
        <v>209</v>
      </c>
      <c r="B156" s="20" t="s">
        <v>29</v>
      </c>
      <c r="C156" s="21" t="s">
        <v>214</v>
      </c>
      <c r="D156" s="22" t="s">
        <v>15</v>
      </c>
      <c r="E156" s="22" t="s">
        <v>47</v>
      </c>
      <c r="F156" s="22" t="s">
        <v>27</v>
      </c>
      <c r="G156" s="23">
        <v>1820</v>
      </c>
      <c r="H156" s="24">
        <v>15</v>
      </c>
      <c r="I156" s="25">
        <v>90</v>
      </c>
      <c r="J156" s="298">
        <f>VLOOKUP(Q156,[2]通常!Q$3:AA$2734,11,0)</f>
        <v>333</v>
      </c>
      <c r="K156" s="299"/>
      <c r="L156" s="300"/>
      <c r="M156" s="221">
        <v>53800</v>
      </c>
      <c r="N156" s="30"/>
      <c r="O156" s="31"/>
      <c r="Q156" s="10" t="str">
        <f t="shared" si="2"/>
        <v>ＶＨ　　　　　　　　Ａ　　　　　ピンカド　　フローリングユニ        クリア      18201590</v>
      </c>
      <c r="R156" s="342" t="s">
        <v>211</v>
      </c>
      <c r="S156" s="65" t="s">
        <v>32</v>
      </c>
      <c r="T156" s="65" t="s">
        <v>215</v>
      </c>
      <c r="U156" s="65" t="s">
        <v>15</v>
      </c>
      <c r="V156" s="65" t="s">
        <v>22</v>
      </c>
      <c r="W156" s="65" t="s">
        <v>27</v>
      </c>
      <c r="X156" s="66">
        <v>1820</v>
      </c>
      <c r="Y156" s="59">
        <v>15</v>
      </c>
      <c r="Z156" s="60">
        <v>90</v>
      </c>
    </row>
    <row r="157" spans="1:26" ht="16.5" customHeight="1" x14ac:dyDescent="0.15">
      <c r="A157" s="20" t="s">
        <v>209</v>
      </c>
      <c r="B157" s="20"/>
      <c r="C157" s="21"/>
      <c r="D157" s="22"/>
      <c r="E157" s="22" t="s">
        <v>141</v>
      </c>
      <c r="F157" s="22" t="s">
        <v>216</v>
      </c>
      <c r="G157" s="23">
        <v>1820</v>
      </c>
      <c r="H157" s="24">
        <v>15</v>
      </c>
      <c r="I157" s="25">
        <v>90</v>
      </c>
      <c r="J157" s="295">
        <f>VLOOKUP(Q157,[2]通常!Q$3:AA$2734,11,0)</f>
        <v>217</v>
      </c>
      <c r="K157" s="296"/>
      <c r="L157" s="297"/>
      <c r="M157" s="221">
        <v>65000</v>
      </c>
      <c r="N157" s="30"/>
      <c r="O157" s="31"/>
      <c r="Q157" s="10" t="str">
        <f t="shared" si="2"/>
        <v>ＶＨ　　　　　　　　Ａ　　　　　ピンカド　　フローリング一枚物      無塗装      18201590</v>
      </c>
      <c r="R157" s="343" t="s">
        <v>211</v>
      </c>
      <c r="S157" s="32" t="s">
        <v>32</v>
      </c>
      <c r="T157" s="32" t="s">
        <v>215</v>
      </c>
      <c r="U157" s="32" t="s">
        <v>15</v>
      </c>
      <c r="V157" s="32" t="s">
        <v>113</v>
      </c>
      <c r="W157" s="22" t="s">
        <v>38</v>
      </c>
      <c r="X157" s="33">
        <v>1820</v>
      </c>
      <c r="Y157" s="24">
        <v>15</v>
      </c>
      <c r="Z157" s="25">
        <v>90</v>
      </c>
    </row>
    <row r="158" spans="1:26" ht="16.5" customHeight="1" x14ac:dyDescent="0.15">
      <c r="A158" s="161" t="s">
        <v>217</v>
      </c>
      <c r="B158" s="159" t="s">
        <v>29</v>
      </c>
      <c r="C158" s="160" t="s">
        <v>218</v>
      </c>
      <c r="D158" s="161" t="s">
        <v>15</v>
      </c>
      <c r="E158" s="161" t="s">
        <v>47</v>
      </c>
      <c r="F158" s="161" t="s">
        <v>75</v>
      </c>
      <c r="G158" s="162">
        <v>1820</v>
      </c>
      <c r="H158" s="163">
        <v>15</v>
      </c>
      <c r="I158" s="164">
        <v>90</v>
      </c>
      <c r="J158" s="323">
        <f>VLOOKUP(Q158,[2]通常!Q$3:AA$2734,11,0)</f>
        <v>0</v>
      </c>
      <c r="K158" s="324"/>
      <c r="L158" s="325"/>
      <c r="M158" s="344"/>
      <c r="N158" s="169"/>
      <c r="O158" s="170"/>
      <c r="Q158" s="10" t="str">
        <f t="shared" si="2"/>
        <v>ＳＥ　　　　　　　　Ａ　　　　　タガヤサン　フローリングユニ        無塗装      18201590</v>
      </c>
      <c r="R158" s="172" t="s">
        <v>219</v>
      </c>
      <c r="S158" s="161" t="s">
        <v>32</v>
      </c>
      <c r="T158" s="345" t="s">
        <v>220</v>
      </c>
      <c r="U158" s="233" t="s">
        <v>15</v>
      </c>
      <c r="V158" s="233" t="s">
        <v>22</v>
      </c>
      <c r="W158" s="233" t="s">
        <v>38</v>
      </c>
      <c r="X158" s="234">
        <v>1820</v>
      </c>
      <c r="Y158" s="163">
        <v>15</v>
      </c>
      <c r="Z158" s="164">
        <v>90</v>
      </c>
    </row>
    <row r="159" spans="1:26" ht="16.5" customHeight="1" x14ac:dyDescent="0.15">
      <c r="A159" s="57" t="s">
        <v>217</v>
      </c>
      <c r="B159" s="55" t="s">
        <v>146</v>
      </c>
      <c r="C159" s="56" t="s">
        <v>218</v>
      </c>
      <c r="D159" s="57" t="s">
        <v>15</v>
      </c>
      <c r="E159" s="57" t="s">
        <v>47</v>
      </c>
      <c r="F159" s="57" t="s">
        <v>75</v>
      </c>
      <c r="G159" s="336">
        <v>1820</v>
      </c>
      <c r="H159" s="337">
        <v>15</v>
      </c>
      <c r="I159" s="60">
        <v>90</v>
      </c>
      <c r="J159" s="298">
        <f>VLOOKUP(Q159,[2]通常!Q$3:AA$2734,11,0)</f>
        <v>0</v>
      </c>
      <c r="K159" s="299"/>
      <c r="L159" s="300"/>
      <c r="M159" s="222"/>
      <c r="N159" s="62"/>
      <c r="O159" s="63"/>
      <c r="Q159" s="10" t="str">
        <f t="shared" si="2"/>
        <v>ＳＥ　　　　　　　　Ｂ　　　　　タガヤサン　フローリングユニ        無塗装      18201590</v>
      </c>
      <c r="R159" s="65" t="s">
        <v>219</v>
      </c>
      <c r="S159" s="65" t="s">
        <v>52</v>
      </c>
      <c r="T159" s="65" t="s">
        <v>220</v>
      </c>
      <c r="U159" s="65" t="s">
        <v>15</v>
      </c>
      <c r="V159" s="65" t="s">
        <v>22</v>
      </c>
      <c r="W159" s="57" t="s">
        <v>38</v>
      </c>
      <c r="X159" s="66">
        <v>1820</v>
      </c>
      <c r="Y159" s="59">
        <v>15</v>
      </c>
      <c r="Z159" s="60">
        <v>90</v>
      </c>
    </row>
    <row r="160" spans="1:26" ht="16.5" customHeight="1" x14ac:dyDescent="0.15">
      <c r="A160" s="40" t="s">
        <v>217</v>
      </c>
      <c r="B160" s="41"/>
      <c r="C160" s="42"/>
      <c r="D160" s="40"/>
      <c r="E160" s="40" t="s">
        <v>47</v>
      </c>
      <c r="F160" s="40" t="s">
        <v>43</v>
      </c>
      <c r="G160" s="339">
        <v>1820</v>
      </c>
      <c r="H160" s="340">
        <v>15</v>
      </c>
      <c r="I160" s="45">
        <v>90</v>
      </c>
      <c r="J160" s="295">
        <f>VLOOKUP(Q160,[2]通常!Q$3:AA$2734,11,0)</f>
        <v>0</v>
      </c>
      <c r="K160" s="296"/>
      <c r="L160" s="297"/>
      <c r="M160" s="220"/>
      <c r="N160" s="50"/>
      <c r="O160" s="51"/>
      <c r="Q160" s="10" t="str">
        <f t="shared" si="2"/>
        <v>ＳＥ　　　　　　　　Ｂ　　　　　タガヤサン　フローリングユニ        オイル仕上  18201590</v>
      </c>
      <c r="R160" s="40" t="s">
        <v>219</v>
      </c>
      <c r="S160" s="52" t="s">
        <v>52</v>
      </c>
      <c r="T160" s="53" t="s">
        <v>220</v>
      </c>
      <c r="U160" s="53" t="s">
        <v>15</v>
      </c>
      <c r="V160" s="53" t="s">
        <v>22</v>
      </c>
      <c r="W160" s="40" t="s">
        <v>45</v>
      </c>
      <c r="X160" s="54">
        <v>1820</v>
      </c>
      <c r="Y160" s="44">
        <v>15</v>
      </c>
      <c r="Z160" s="45">
        <v>90</v>
      </c>
    </row>
    <row r="161" spans="1:26" ht="16.5" customHeight="1" x14ac:dyDescent="0.15">
      <c r="A161" s="57" t="s">
        <v>28</v>
      </c>
      <c r="B161" s="55" t="s">
        <v>29</v>
      </c>
      <c r="C161" s="56" t="s">
        <v>221</v>
      </c>
      <c r="D161" s="57" t="s">
        <v>15</v>
      </c>
      <c r="E161" s="57" t="s">
        <v>47</v>
      </c>
      <c r="F161" s="57" t="s">
        <v>75</v>
      </c>
      <c r="G161" s="336">
        <v>1820</v>
      </c>
      <c r="H161" s="337">
        <v>15</v>
      </c>
      <c r="I161" s="60">
        <v>90</v>
      </c>
      <c r="J161" s="298">
        <f>VLOOKUP(Q161,[2]通常!Q$3:AA$2734,11,0)</f>
        <v>50</v>
      </c>
      <c r="K161" s="299"/>
      <c r="L161" s="300"/>
      <c r="M161" s="222">
        <v>33500</v>
      </c>
      <c r="N161" s="62"/>
      <c r="O161" s="63"/>
      <c r="Q161" s="10" t="str">
        <f t="shared" si="2"/>
        <v>ＲＩ　　　　　　　　Ａ　　　　　クリ　　　　フローリングユニ        無塗装      18201590</v>
      </c>
      <c r="R161" s="57" t="s">
        <v>31</v>
      </c>
      <c r="S161" s="65" t="s">
        <v>32</v>
      </c>
      <c r="T161" s="65" t="s">
        <v>222</v>
      </c>
      <c r="U161" s="65" t="s">
        <v>15</v>
      </c>
      <c r="V161" s="65" t="s">
        <v>22</v>
      </c>
      <c r="W161" s="57" t="s">
        <v>38</v>
      </c>
      <c r="X161" s="66">
        <v>1820</v>
      </c>
      <c r="Y161" s="59">
        <v>15</v>
      </c>
      <c r="Z161" s="60">
        <v>90</v>
      </c>
    </row>
    <row r="162" spans="1:26" ht="16.5" customHeight="1" x14ac:dyDescent="0.15">
      <c r="A162" s="57" t="s">
        <v>12</v>
      </c>
      <c r="B162" s="55"/>
      <c r="C162" s="56"/>
      <c r="D162" s="57"/>
      <c r="E162" s="57" t="s">
        <v>47</v>
      </c>
      <c r="F162" s="57" t="s">
        <v>75</v>
      </c>
      <c r="G162" s="336">
        <v>1820</v>
      </c>
      <c r="H162" s="337">
        <v>15</v>
      </c>
      <c r="I162" s="60">
        <v>90</v>
      </c>
      <c r="J162" s="303">
        <f>VLOOKUP(Q162,[2]通常!Q$3:AA$2734,11,0)</f>
        <v>349.5</v>
      </c>
      <c r="K162" s="304"/>
      <c r="L162" s="305"/>
      <c r="M162" s="222">
        <v>36000</v>
      </c>
      <c r="N162" s="62"/>
      <c r="O162" s="63"/>
      <c r="Q162" s="10" t="str">
        <f t="shared" si="2"/>
        <v>ＤＺ　　　　　　　　Ａ　　　　　クリ　　　　フローリングユニ        無塗装      18201590</v>
      </c>
      <c r="R162" s="57" t="s">
        <v>18</v>
      </c>
      <c r="S162" s="65" t="s">
        <v>32</v>
      </c>
      <c r="T162" s="64" t="s">
        <v>222</v>
      </c>
      <c r="U162" s="65" t="s">
        <v>15</v>
      </c>
      <c r="V162" s="65" t="s">
        <v>22</v>
      </c>
      <c r="W162" s="57" t="s">
        <v>38</v>
      </c>
      <c r="X162" s="66">
        <v>1820</v>
      </c>
      <c r="Y162" s="59">
        <v>15</v>
      </c>
      <c r="Z162" s="60">
        <v>90</v>
      </c>
    </row>
    <row r="163" spans="1:26" ht="16.5" customHeight="1" x14ac:dyDescent="0.15">
      <c r="A163" s="57" t="s">
        <v>28</v>
      </c>
      <c r="B163" s="20"/>
      <c r="C163" s="21"/>
      <c r="D163" s="22"/>
      <c r="E163" s="22" t="s">
        <v>47</v>
      </c>
      <c r="F163" s="22" t="s">
        <v>134</v>
      </c>
      <c r="G163" s="346">
        <v>1820</v>
      </c>
      <c r="H163" s="101">
        <v>15</v>
      </c>
      <c r="I163" s="25">
        <v>90</v>
      </c>
      <c r="J163" s="303">
        <f>VLOOKUP(Q163,[2]通常!Q$3:AA$2734,11,0)</f>
        <v>27</v>
      </c>
      <c r="K163" s="304"/>
      <c r="L163" s="305"/>
      <c r="M163" s="221">
        <v>37500</v>
      </c>
      <c r="N163" s="30"/>
      <c r="O163" s="31"/>
      <c r="Q163" s="10" t="str">
        <f t="shared" si="2"/>
        <v>ＲＩ　　　　　　　　Ａ　　　　　クリ　　　　フローリングユニ        オスモ      18201590</v>
      </c>
      <c r="R163" s="57" t="s">
        <v>31</v>
      </c>
      <c r="S163" s="32" t="s">
        <v>32</v>
      </c>
      <c r="T163" s="32" t="s">
        <v>223</v>
      </c>
      <c r="U163" s="32" t="s">
        <v>15</v>
      </c>
      <c r="V163" s="32" t="s">
        <v>22</v>
      </c>
      <c r="W163" s="32" t="s">
        <v>24</v>
      </c>
      <c r="X163" s="33">
        <v>1820</v>
      </c>
      <c r="Y163" s="24">
        <v>15</v>
      </c>
      <c r="Z163" s="25">
        <v>90</v>
      </c>
    </row>
    <row r="164" spans="1:26" ht="16.5" customHeight="1" x14ac:dyDescent="0.15">
      <c r="A164" s="22" t="s">
        <v>12</v>
      </c>
      <c r="B164" s="20"/>
      <c r="C164" s="21"/>
      <c r="D164" s="22"/>
      <c r="E164" s="22" t="s">
        <v>47</v>
      </c>
      <c r="F164" s="22" t="s">
        <v>134</v>
      </c>
      <c r="G164" s="346">
        <v>1820</v>
      </c>
      <c r="H164" s="101">
        <v>15</v>
      </c>
      <c r="I164" s="25">
        <v>90</v>
      </c>
      <c r="J164" s="303">
        <f>VLOOKUP(Q164,[2]通常!Q$3:AA$2734,11,0)</f>
        <v>8</v>
      </c>
      <c r="K164" s="304"/>
      <c r="L164" s="305"/>
      <c r="M164" s="221">
        <v>40000</v>
      </c>
      <c r="N164" s="30"/>
      <c r="O164" s="31"/>
      <c r="Q164" s="10" t="str">
        <f t="shared" si="2"/>
        <v>ＤＺ　　　　　　　　Ａ　　　　　クリ　　　　フローリングユニ        オスモ      18201590</v>
      </c>
      <c r="R164" s="22" t="s">
        <v>18</v>
      </c>
      <c r="S164" s="32" t="s">
        <v>32</v>
      </c>
      <c r="T164" s="32" t="s">
        <v>223</v>
      </c>
      <c r="U164" s="32" t="s">
        <v>15</v>
      </c>
      <c r="V164" s="32" t="s">
        <v>22</v>
      </c>
      <c r="W164" s="32" t="s">
        <v>24</v>
      </c>
      <c r="X164" s="33">
        <v>1820</v>
      </c>
      <c r="Y164" s="24">
        <v>15</v>
      </c>
      <c r="Z164" s="25">
        <v>90</v>
      </c>
    </row>
    <row r="165" spans="1:26" ht="16.5" customHeight="1" x14ac:dyDescent="0.15">
      <c r="A165" s="22" t="s">
        <v>12</v>
      </c>
      <c r="B165" s="20"/>
      <c r="C165" s="21"/>
      <c r="D165" s="22"/>
      <c r="E165" s="22" t="s">
        <v>47</v>
      </c>
      <c r="F165" s="22" t="s">
        <v>25</v>
      </c>
      <c r="G165" s="346">
        <v>1820</v>
      </c>
      <c r="H165" s="101">
        <v>15</v>
      </c>
      <c r="I165" s="25">
        <v>90</v>
      </c>
      <c r="J165" s="303">
        <f>VLOOKUP(Q165,[2]通常!Q$3:AA$2734,11,0)</f>
        <v>250.5</v>
      </c>
      <c r="K165" s="304"/>
      <c r="L165" s="305"/>
      <c r="M165" s="221">
        <v>37500</v>
      </c>
      <c r="N165" s="30"/>
      <c r="O165" s="31"/>
      <c r="Q165" s="10" t="str">
        <f t="shared" si="2"/>
        <v>ＤＺ　　　　　　　　Ａ　　　　　クリ　　　　フローリングユニ        クリア      18201590</v>
      </c>
      <c r="R165" s="22" t="s">
        <v>18</v>
      </c>
      <c r="S165" s="32" t="s">
        <v>32</v>
      </c>
      <c r="T165" s="32" t="s">
        <v>223</v>
      </c>
      <c r="U165" s="32" t="s">
        <v>15</v>
      </c>
      <c r="V165" s="32" t="s">
        <v>22</v>
      </c>
      <c r="W165" s="32" t="s">
        <v>27</v>
      </c>
      <c r="X165" s="33">
        <v>1820</v>
      </c>
      <c r="Y165" s="24">
        <v>15</v>
      </c>
      <c r="Z165" s="25">
        <v>90</v>
      </c>
    </row>
    <row r="166" spans="1:26" ht="16.5" customHeight="1" x14ac:dyDescent="0.15">
      <c r="A166" s="57" t="s">
        <v>12</v>
      </c>
      <c r="B166" s="55"/>
      <c r="C166" s="56"/>
      <c r="D166" s="57"/>
      <c r="E166" s="57" t="s">
        <v>47</v>
      </c>
      <c r="F166" s="57" t="s">
        <v>75</v>
      </c>
      <c r="G166" s="336">
        <v>1820</v>
      </c>
      <c r="H166" s="337">
        <v>15</v>
      </c>
      <c r="I166" s="60">
        <v>120</v>
      </c>
      <c r="J166" s="72">
        <f>VLOOKUP(Q166,[2]通常!Q$3:AA$2734,11,0)</f>
        <v>274</v>
      </c>
      <c r="K166" s="73" t="s">
        <v>39</v>
      </c>
      <c r="L166" s="74"/>
      <c r="M166" s="75" t="s">
        <v>224</v>
      </c>
      <c r="N166" s="282" t="s">
        <v>225</v>
      </c>
      <c r="O166" s="283"/>
      <c r="Q166" s="10" t="str">
        <f t="shared" si="2"/>
        <v>ＤＺ　　　　　　　　Ａ　　　　　クリ　　　　フローリングユニ        無塗装      182015120</v>
      </c>
      <c r="R166" s="57" t="s">
        <v>18</v>
      </c>
      <c r="S166" s="65" t="s">
        <v>32</v>
      </c>
      <c r="T166" s="65" t="s">
        <v>222</v>
      </c>
      <c r="U166" s="65" t="s">
        <v>15</v>
      </c>
      <c r="V166" s="65" t="s">
        <v>22</v>
      </c>
      <c r="W166" s="57" t="s">
        <v>38</v>
      </c>
      <c r="X166" s="66">
        <v>1820</v>
      </c>
      <c r="Y166" s="59">
        <v>15</v>
      </c>
      <c r="Z166" s="60">
        <v>120</v>
      </c>
    </row>
    <row r="167" spans="1:26" ht="16.5" customHeight="1" x14ac:dyDescent="0.15">
      <c r="A167" s="57" t="s">
        <v>28</v>
      </c>
      <c r="B167" s="20"/>
      <c r="C167" s="21"/>
      <c r="D167" s="22"/>
      <c r="E167" s="22" t="s">
        <v>47</v>
      </c>
      <c r="F167" s="22" t="s">
        <v>134</v>
      </c>
      <c r="G167" s="346">
        <v>1820</v>
      </c>
      <c r="H167" s="101">
        <v>15</v>
      </c>
      <c r="I167" s="25">
        <v>120</v>
      </c>
      <c r="J167" s="72">
        <f>VLOOKUP(Q167,[2]通常!Q$3:AA$2734,11,0)</f>
        <v>48</v>
      </c>
      <c r="K167" s="73" t="s">
        <v>39</v>
      </c>
      <c r="L167" s="74"/>
      <c r="M167" s="75" t="s">
        <v>226</v>
      </c>
      <c r="N167" s="76" t="s">
        <v>225</v>
      </c>
      <c r="O167" s="77"/>
      <c r="Q167" s="10" t="str">
        <f t="shared" si="2"/>
        <v>ＲＩ　　　　　　　　Ａ　　　　　クリ　　　　フローリングユニ        オスモ      182015120</v>
      </c>
      <c r="R167" s="22" t="s">
        <v>31</v>
      </c>
      <c r="S167" s="32" t="s">
        <v>32</v>
      </c>
      <c r="T167" s="32" t="s">
        <v>223</v>
      </c>
      <c r="U167" s="32" t="s">
        <v>15</v>
      </c>
      <c r="V167" s="39" t="s">
        <v>22</v>
      </c>
      <c r="W167" s="39" t="s">
        <v>24</v>
      </c>
      <c r="X167" s="33">
        <v>1820</v>
      </c>
      <c r="Y167" s="24">
        <v>15</v>
      </c>
      <c r="Z167" s="25">
        <v>120</v>
      </c>
    </row>
    <row r="168" spans="1:26" ht="16.5" customHeight="1" x14ac:dyDescent="0.15">
      <c r="A168" s="22" t="s">
        <v>12</v>
      </c>
      <c r="B168" s="20"/>
      <c r="C168" s="21"/>
      <c r="D168" s="22"/>
      <c r="E168" s="22" t="s">
        <v>47</v>
      </c>
      <c r="F168" s="22" t="s">
        <v>134</v>
      </c>
      <c r="G168" s="346">
        <v>1820</v>
      </c>
      <c r="H168" s="101">
        <v>15</v>
      </c>
      <c r="I168" s="25">
        <v>120</v>
      </c>
      <c r="J168" s="72">
        <f>VLOOKUP(Q168,[2]通常!Q$3:AA$2734,11,0)</f>
        <v>25</v>
      </c>
      <c r="K168" s="73" t="s">
        <v>39</v>
      </c>
      <c r="L168" s="74"/>
      <c r="M168" s="75" t="s">
        <v>227</v>
      </c>
      <c r="N168" s="76" t="s">
        <v>225</v>
      </c>
      <c r="O168" s="77"/>
      <c r="Q168" s="10" t="str">
        <f t="shared" si="2"/>
        <v>ＤＺ　　　　　　　　Ａ　　　　　クリ　　　　フローリングユニ        オスモ      182015120</v>
      </c>
      <c r="R168" s="22" t="s">
        <v>18</v>
      </c>
      <c r="S168" s="32" t="s">
        <v>32</v>
      </c>
      <c r="T168" s="32" t="s">
        <v>223</v>
      </c>
      <c r="U168" s="32" t="s">
        <v>15</v>
      </c>
      <c r="V168" s="39" t="s">
        <v>22</v>
      </c>
      <c r="W168" s="39" t="s">
        <v>24</v>
      </c>
      <c r="X168" s="346">
        <v>1820</v>
      </c>
      <c r="Y168" s="24">
        <v>15</v>
      </c>
      <c r="Z168" s="102">
        <v>120</v>
      </c>
    </row>
    <row r="169" spans="1:26" ht="16.5" customHeight="1" x14ac:dyDescent="0.15">
      <c r="A169" s="125" t="s">
        <v>12</v>
      </c>
      <c r="B169" s="126"/>
      <c r="C169" s="127"/>
      <c r="D169" s="125"/>
      <c r="E169" s="125" t="s">
        <v>47</v>
      </c>
      <c r="F169" s="125" t="s">
        <v>25</v>
      </c>
      <c r="G169" s="347">
        <v>1820</v>
      </c>
      <c r="H169" s="193">
        <v>15</v>
      </c>
      <c r="I169" s="348">
        <v>120</v>
      </c>
      <c r="J169" s="78">
        <f>VLOOKUP(Q169,[2]通常!Q$3:AA$2734,11,0)</f>
        <v>453</v>
      </c>
      <c r="K169" s="79" t="s">
        <v>39</v>
      </c>
      <c r="L169" s="80"/>
      <c r="M169" s="120" t="s">
        <v>228</v>
      </c>
      <c r="N169" s="132" t="s">
        <v>229</v>
      </c>
      <c r="O169" s="133"/>
      <c r="Q169" s="10" t="str">
        <f t="shared" si="2"/>
        <v>ＤＺ　　　　　　　　Ａ　　　　　クリ　　　　フローリングユニ        クリア      182015120</v>
      </c>
      <c r="R169" s="40" t="s">
        <v>18</v>
      </c>
      <c r="S169" s="135" t="s">
        <v>32</v>
      </c>
      <c r="T169" s="135" t="s">
        <v>223</v>
      </c>
      <c r="U169" s="135" t="s">
        <v>15</v>
      </c>
      <c r="V169" s="134" t="s">
        <v>22</v>
      </c>
      <c r="W169" s="135" t="s">
        <v>27</v>
      </c>
      <c r="X169" s="347">
        <v>1820</v>
      </c>
      <c r="Y169" s="193">
        <v>15</v>
      </c>
      <c r="Z169" s="348">
        <v>120</v>
      </c>
    </row>
    <row r="170" spans="1:26" ht="16.5" customHeight="1" x14ac:dyDescent="0.15">
      <c r="A170" s="57" t="s">
        <v>12</v>
      </c>
      <c r="B170" s="55" t="s">
        <v>65</v>
      </c>
      <c r="C170" s="56" t="s">
        <v>221</v>
      </c>
      <c r="D170" s="57" t="s">
        <v>15</v>
      </c>
      <c r="E170" s="57" t="s">
        <v>47</v>
      </c>
      <c r="F170" s="57" t="s">
        <v>75</v>
      </c>
      <c r="G170" s="336">
        <v>1820</v>
      </c>
      <c r="H170" s="337">
        <v>15</v>
      </c>
      <c r="I170" s="60">
        <v>120</v>
      </c>
      <c r="J170" s="72">
        <f>VLOOKUP(Q170,[2]通常!Q$3:AA$2734,11,0)</f>
        <v>283</v>
      </c>
      <c r="K170" s="349" t="s">
        <v>39</v>
      </c>
      <c r="L170" s="350"/>
      <c r="M170" s="75" t="s">
        <v>230</v>
      </c>
      <c r="N170" s="282" t="s">
        <v>231</v>
      </c>
      <c r="O170" s="283"/>
      <c r="Q170" s="10" t="str">
        <f t="shared" si="2"/>
        <v>ＤＺ　　　　　　　　ＣＤ　　　　クリ　　　　フローリングユニ        無塗装      182015120</v>
      </c>
      <c r="R170" s="57" t="s">
        <v>18</v>
      </c>
      <c r="S170" s="65" t="s">
        <v>66</v>
      </c>
      <c r="T170" s="65" t="s">
        <v>222</v>
      </c>
      <c r="U170" s="65" t="s">
        <v>15</v>
      </c>
      <c r="V170" s="65" t="s">
        <v>22</v>
      </c>
      <c r="W170" s="57" t="s">
        <v>38</v>
      </c>
      <c r="X170" s="66">
        <v>1820</v>
      </c>
      <c r="Y170" s="59">
        <v>15</v>
      </c>
      <c r="Z170" s="60">
        <v>120</v>
      </c>
    </row>
    <row r="171" spans="1:26" ht="16.5" customHeight="1" x14ac:dyDescent="0.15">
      <c r="A171" s="40" t="s">
        <v>12</v>
      </c>
      <c r="B171" s="41"/>
      <c r="C171" s="42"/>
      <c r="D171" s="40"/>
      <c r="E171" s="40" t="s">
        <v>47</v>
      </c>
      <c r="F171" s="40" t="s">
        <v>43</v>
      </c>
      <c r="G171" s="339">
        <v>1820</v>
      </c>
      <c r="H171" s="340">
        <v>15</v>
      </c>
      <c r="I171" s="45">
        <v>120</v>
      </c>
      <c r="J171" s="78">
        <f>VLOOKUP(Q171,[2]通常!Q$3:AA$2734,11,0)</f>
        <v>400</v>
      </c>
      <c r="K171" s="79" t="s">
        <v>39</v>
      </c>
      <c r="L171" s="80"/>
      <c r="M171" s="108" t="s">
        <v>232</v>
      </c>
      <c r="N171" s="109" t="s">
        <v>233</v>
      </c>
      <c r="O171" s="110"/>
      <c r="Q171" s="10" t="str">
        <f t="shared" si="2"/>
        <v>ＤＺ　　　　　　　　ＣＤ　　　　クリ　　　　フローリングユニ        オイル仕上  182015120</v>
      </c>
      <c r="R171" s="125" t="s">
        <v>18</v>
      </c>
      <c r="S171" s="53" t="s">
        <v>66</v>
      </c>
      <c r="T171" s="53" t="s">
        <v>223</v>
      </c>
      <c r="U171" s="53" t="s">
        <v>15</v>
      </c>
      <c r="V171" s="53" t="s">
        <v>22</v>
      </c>
      <c r="W171" s="53" t="s">
        <v>45</v>
      </c>
      <c r="X171" s="54">
        <v>1820</v>
      </c>
      <c r="Y171" s="44">
        <v>15</v>
      </c>
      <c r="Z171" s="45">
        <v>120</v>
      </c>
    </row>
    <row r="172" spans="1:26" ht="16.5" customHeight="1" x14ac:dyDescent="0.15">
      <c r="A172" s="161" t="s">
        <v>12</v>
      </c>
      <c r="B172" s="159" t="s">
        <v>65</v>
      </c>
      <c r="C172" s="160" t="s">
        <v>234</v>
      </c>
      <c r="D172" s="161" t="s">
        <v>15</v>
      </c>
      <c r="E172" s="161" t="s">
        <v>47</v>
      </c>
      <c r="F172" s="351" t="s">
        <v>69</v>
      </c>
      <c r="G172" s="162">
        <v>1820</v>
      </c>
      <c r="H172" s="163">
        <v>15</v>
      </c>
      <c r="I172" s="164">
        <v>90</v>
      </c>
      <c r="J172" s="323">
        <f>VLOOKUP(Q172,[2]通常!Q$3:AA$2734,11,0)</f>
        <v>111.5</v>
      </c>
      <c r="K172" s="324"/>
      <c r="L172" s="325"/>
      <c r="M172" s="344">
        <v>33800</v>
      </c>
      <c r="N172" s="169"/>
      <c r="O172" s="170"/>
      <c r="Q172" s="10" t="str">
        <f t="shared" si="2"/>
        <v>ＤＺ　　　　　　　　ＣＤ　　　　アンティクリフローリングユニ        春風ココナツ18201590</v>
      </c>
      <c r="R172" s="172" t="s">
        <v>26</v>
      </c>
      <c r="S172" s="161" t="s">
        <v>66</v>
      </c>
      <c r="T172" s="233" t="s">
        <v>235</v>
      </c>
      <c r="U172" s="233" t="s">
        <v>15</v>
      </c>
      <c r="V172" s="233" t="s">
        <v>22</v>
      </c>
      <c r="W172" s="233" t="s">
        <v>70</v>
      </c>
      <c r="X172" s="234">
        <v>1820</v>
      </c>
      <c r="Y172" s="163">
        <v>15</v>
      </c>
      <c r="Z172" s="164">
        <v>90</v>
      </c>
    </row>
    <row r="173" spans="1:26" ht="8.25" customHeight="1" x14ac:dyDescent="0.15">
      <c r="B173" s="10"/>
      <c r="J173" s="143"/>
      <c r="K173" s="353"/>
      <c r="L173" s="354"/>
      <c r="M173" s="355"/>
      <c r="N173" s="356"/>
      <c r="O173" s="356"/>
      <c r="Q173" s="10" t="str">
        <f t="shared" si="2"/>
        <v>　　　　　　</v>
      </c>
      <c r="R173" s="141"/>
      <c r="S173" s="141" t="s">
        <v>143</v>
      </c>
      <c r="T173" s="141"/>
      <c r="U173" s="141"/>
      <c r="V173" s="141"/>
      <c r="W173" s="141"/>
    </row>
    <row r="174" spans="1:26" s="357" customFormat="1" ht="30.75" customHeight="1" x14ac:dyDescent="0.15">
      <c r="A174" s="1"/>
      <c r="B174" s="2" t="s">
        <v>0</v>
      </c>
      <c r="C174" s="1"/>
      <c r="D174" s="1"/>
      <c r="E174" s="1" t="s">
        <v>1</v>
      </c>
      <c r="F174" s="1"/>
      <c r="G174" s="3" t="s">
        <v>2</v>
      </c>
      <c r="H174" s="4"/>
      <c r="I174" s="4"/>
      <c r="J174" s="148"/>
      <c r="K174" s="5"/>
      <c r="L174" s="6"/>
      <c r="M174" s="7" t="s">
        <v>236</v>
      </c>
      <c r="N174" s="9"/>
      <c r="O174" s="9">
        <f ca="1">O1</f>
        <v>43892</v>
      </c>
      <c r="P174" s="10"/>
      <c r="Q174" s="10" t="str">
        <f t="shared" si="2"/>
        <v>在庫状況表：フローリング</v>
      </c>
      <c r="R174" s="1"/>
      <c r="S174" s="2" t="s">
        <v>0</v>
      </c>
      <c r="T174" s="1"/>
      <c r="U174" s="1"/>
      <c r="V174" s="1" t="s">
        <v>1</v>
      </c>
      <c r="W174" s="1"/>
      <c r="X174" s="1"/>
      <c r="Y174" s="1"/>
      <c r="Z174" s="1"/>
    </row>
    <row r="175" spans="1:26" ht="16.5" customHeight="1" x14ac:dyDescent="0.15">
      <c r="A175" s="11" t="s">
        <v>4</v>
      </c>
      <c r="B175" s="12" t="s">
        <v>5</v>
      </c>
      <c r="C175" s="12"/>
      <c r="D175" s="12"/>
      <c r="E175" s="11" t="s">
        <v>6</v>
      </c>
      <c r="F175" s="11" t="s">
        <v>7</v>
      </c>
      <c r="G175" s="13" t="s">
        <v>8</v>
      </c>
      <c r="H175" s="13"/>
      <c r="I175" s="13"/>
      <c r="J175" s="162" t="s">
        <v>9</v>
      </c>
      <c r="K175" s="234"/>
      <c r="L175" s="164"/>
      <c r="M175" s="358" t="s">
        <v>10</v>
      </c>
      <c r="N175" s="17" t="s">
        <v>11</v>
      </c>
      <c r="O175" s="18"/>
      <c r="Q175" s="10" t="str">
        <f t="shared" si="2"/>
        <v>ﾏｰｸ品名タイプ塗装サイズ</v>
      </c>
      <c r="R175" s="155" t="s">
        <v>4</v>
      </c>
      <c r="S175" s="149" t="s">
        <v>5</v>
      </c>
      <c r="T175" s="150"/>
      <c r="U175" s="151"/>
      <c r="V175" s="155" t="s">
        <v>6</v>
      </c>
      <c r="W175" s="155" t="s">
        <v>7</v>
      </c>
      <c r="X175" s="149" t="s">
        <v>8</v>
      </c>
      <c r="Y175" s="150"/>
      <c r="Z175" s="151"/>
    </row>
    <row r="176" spans="1:26" ht="16.5" customHeight="1" x14ac:dyDescent="0.15">
      <c r="A176" s="20" t="s">
        <v>217</v>
      </c>
      <c r="B176" s="20"/>
      <c r="C176" s="21" t="s">
        <v>237</v>
      </c>
      <c r="D176" s="22" t="s">
        <v>15</v>
      </c>
      <c r="E176" s="22"/>
      <c r="F176" s="22" t="s">
        <v>43</v>
      </c>
      <c r="G176" s="23">
        <v>1920</v>
      </c>
      <c r="H176" s="24">
        <v>15</v>
      </c>
      <c r="I176" s="25">
        <v>112</v>
      </c>
      <c r="J176" s="298">
        <f>VLOOKUP(Q176,[2]通常!Q$3:AA$2734,11,0)</f>
        <v>219.5</v>
      </c>
      <c r="K176" s="299"/>
      <c r="L176" s="300"/>
      <c r="M176" s="359">
        <v>22300</v>
      </c>
      <c r="N176" s="360" t="s">
        <v>238</v>
      </c>
      <c r="O176" s="361"/>
      <c r="Q176" s="10" t="str">
        <f t="shared" si="2"/>
        <v>ＳＥ　　　　　　　　　　　　　　Ｒパイン　　フローリング            オイル仕上  192015112</v>
      </c>
      <c r="R176" s="22" t="s">
        <v>219</v>
      </c>
      <c r="S176" s="22" t="s">
        <v>143</v>
      </c>
      <c r="T176" s="32" t="s">
        <v>239</v>
      </c>
      <c r="U176" s="32" t="s">
        <v>15</v>
      </c>
      <c r="V176" s="32" t="s">
        <v>240</v>
      </c>
      <c r="W176" s="32" t="s">
        <v>45</v>
      </c>
      <c r="X176" s="33">
        <v>1920</v>
      </c>
      <c r="Y176" s="24">
        <v>15</v>
      </c>
      <c r="Z176" s="25">
        <v>112</v>
      </c>
    </row>
    <row r="177" spans="1:26" ht="16.5" customHeight="1" x14ac:dyDescent="0.15">
      <c r="A177" s="20" t="s">
        <v>217</v>
      </c>
      <c r="B177" s="20"/>
      <c r="C177" s="21"/>
      <c r="D177" s="22"/>
      <c r="E177" s="22"/>
      <c r="F177" s="22" t="s">
        <v>43</v>
      </c>
      <c r="G177" s="23">
        <v>3850</v>
      </c>
      <c r="H177" s="24">
        <v>15</v>
      </c>
      <c r="I177" s="25">
        <v>112</v>
      </c>
      <c r="J177" s="303">
        <f>VLOOKUP(Q177,[2]通常!Q$3:AA$2734,11,0)</f>
        <v>631</v>
      </c>
      <c r="K177" s="304"/>
      <c r="L177" s="74" t="s">
        <v>185</v>
      </c>
      <c r="M177" s="362" t="s">
        <v>241</v>
      </c>
      <c r="N177" s="363" t="s">
        <v>242</v>
      </c>
      <c r="O177" s="364"/>
      <c r="Q177" s="10" t="str">
        <f t="shared" si="2"/>
        <v>ＳＥ　　　　　　　　　　　　　　Ｒパイン　　フローリング            オイル仕上  385015112</v>
      </c>
      <c r="R177" s="22" t="s">
        <v>219</v>
      </c>
      <c r="S177" s="22" t="s">
        <v>143</v>
      </c>
      <c r="T177" s="32" t="s">
        <v>239</v>
      </c>
      <c r="U177" s="39" t="s">
        <v>15</v>
      </c>
      <c r="V177" s="32" t="s">
        <v>240</v>
      </c>
      <c r="W177" s="39" t="s">
        <v>45</v>
      </c>
      <c r="X177" s="33">
        <v>3850</v>
      </c>
      <c r="Y177" s="24">
        <v>15</v>
      </c>
      <c r="Z177" s="25">
        <v>112</v>
      </c>
    </row>
    <row r="178" spans="1:26" ht="16.5" customHeight="1" x14ac:dyDescent="0.15">
      <c r="A178" s="34" t="s">
        <v>84</v>
      </c>
      <c r="B178" s="20"/>
      <c r="C178" s="21"/>
      <c r="D178" s="22"/>
      <c r="E178" s="22"/>
      <c r="F178" s="22" t="s">
        <v>75</v>
      </c>
      <c r="G178" s="23">
        <v>1910</v>
      </c>
      <c r="H178" s="24">
        <v>15</v>
      </c>
      <c r="I178" s="25">
        <v>112</v>
      </c>
      <c r="J178" s="303">
        <f>VLOOKUP(Q178,[2]通常!Q$3:AA$2734,11,0)</f>
        <v>2.5</v>
      </c>
      <c r="K178" s="304"/>
      <c r="L178" s="305"/>
      <c r="M178" s="359">
        <v>18800</v>
      </c>
      <c r="N178" s="360" t="s">
        <v>243</v>
      </c>
      <c r="O178" s="361"/>
      <c r="Q178" s="10" t="str">
        <f t="shared" si="2"/>
        <v>ＪＡ　　　　　　　　　　　　　　Ｒパイン　　フローリング            無塗装      191015112</v>
      </c>
      <c r="R178" s="32" t="s">
        <v>87</v>
      </c>
      <c r="S178" s="22" t="s">
        <v>143</v>
      </c>
      <c r="T178" s="32" t="s">
        <v>239</v>
      </c>
      <c r="U178" s="32" t="s">
        <v>15</v>
      </c>
      <c r="V178" s="32" t="s">
        <v>240</v>
      </c>
      <c r="W178" s="22" t="s">
        <v>38</v>
      </c>
      <c r="X178" s="33">
        <v>1910</v>
      </c>
      <c r="Y178" s="24">
        <v>15</v>
      </c>
      <c r="Z178" s="25">
        <v>112</v>
      </c>
    </row>
    <row r="179" spans="1:26" x14ac:dyDescent="0.15">
      <c r="A179" s="22" t="s">
        <v>244</v>
      </c>
      <c r="B179" s="20" t="s">
        <v>205</v>
      </c>
      <c r="C179" s="21"/>
      <c r="D179" s="22"/>
      <c r="E179" s="22"/>
      <c r="F179" s="22" t="s">
        <v>75</v>
      </c>
      <c r="G179" s="346">
        <v>1820</v>
      </c>
      <c r="H179" s="24">
        <v>15</v>
      </c>
      <c r="I179" s="25">
        <v>112</v>
      </c>
      <c r="J179" s="303">
        <f>VLOOKUP(Q179,[2]通常!Q$3:AA$2734,11,0)</f>
        <v>656.5</v>
      </c>
      <c r="K179" s="304"/>
      <c r="L179" s="305"/>
      <c r="M179" s="359">
        <v>16500</v>
      </c>
      <c r="N179" s="360" t="s">
        <v>245</v>
      </c>
      <c r="O179" s="361"/>
      <c r="Q179" s="10" t="str">
        <f t="shared" si="2"/>
        <v>ＯＵ                　　　　　　Ｒパイン　　フローリング            無塗装      182015112</v>
      </c>
      <c r="R179" s="22" t="s">
        <v>244</v>
      </c>
      <c r="S179" s="22" t="s">
        <v>143</v>
      </c>
      <c r="T179" s="32" t="s">
        <v>239</v>
      </c>
      <c r="U179" s="32" t="s">
        <v>15</v>
      </c>
      <c r="V179" s="32" t="s">
        <v>240</v>
      </c>
      <c r="W179" s="22" t="s">
        <v>38</v>
      </c>
      <c r="X179" s="33">
        <v>1820</v>
      </c>
      <c r="Y179" s="24">
        <v>15</v>
      </c>
      <c r="Z179" s="25">
        <v>112</v>
      </c>
    </row>
    <row r="180" spans="1:26" x14ac:dyDescent="0.15">
      <c r="A180" s="55" t="s">
        <v>246</v>
      </c>
      <c r="B180" s="20" t="s">
        <v>205</v>
      </c>
      <c r="C180" s="21"/>
      <c r="D180" s="22"/>
      <c r="E180" s="22" t="s">
        <v>240</v>
      </c>
      <c r="F180" s="22" t="s">
        <v>17</v>
      </c>
      <c r="G180" s="23">
        <v>3850</v>
      </c>
      <c r="H180" s="24">
        <v>15</v>
      </c>
      <c r="I180" s="25">
        <v>119</v>
      </c>
      <c r="J180" s="303">
        <f>VLOOKUP(Q180,[2]通常!Q$3:AA$2734,11,0)</f>
        <v>2681</v>
      </c>
      <c r="K180" s="304"/>
      <c r="L180" s="74" t="s">
        <v>185</v>
      </c>
      <c r="M180" s="362" t="s">
        <v>247</v>
      </c>
      <c r="N180" s="363" t="s">
        <v>248</v>
      </c>
      <c r="O180" s="364"/>
      <c r="Q180" s="10" t="str">
        <f t="shared" si="2"/>
        <v>Ａ　　　　　　　　　　　　　　　Ｒパイン　　フローリング            無塗装      385015119</v>
      </c>
      <c r="R180" s="39" t="s">
        <v>249</v>
      </c>
      <c r="S180" s="22" t="s">
        <v>143</v>
      </c>
      <c r="T180" s="32" t="s">
        <v>239</v>
      </c>
      <c r="U180" s="39" t="s">
        <v>15</v>
      </c>
      <c r="V180" s="39" t="s">
        <v>250</v>
      </c>
      <c r="W180" s="22" t="s">
        <v>38</v>
      </c>
      <c r="X180" s="33">
        <v>3850</v>
      </c>
      <c r="Y180" s="24">
        <v>15</v>
      </c>
      <c r="Z180" s="25">
        <v>119</v>
      </c>
    </row>
    <row r="181" spans="1:26" ht="16.5" customHeight="1" x14ac:dyDescent="0.15">
      <c r="A181" s="20" t="s">
        <v>246</v>
      </c>
      <c r="B181" s="20" t="s">
        <v>205</v>
      </c>
      <c r="C181" s="21"/>
      <c r="D181" s="22"/>
      <c r="E181" s="22" t="s">
        <v>240</v>
      </c>
      <c r="F181" s="22" t="s">
        <v>17</v>
      </c>
      <c r="G181" s="23">
        <v>3850</v>
      </c>
      <c r="H181" s="24">
        <v>21</v>
      </c>
      <c r="I181" s="25">
        <v>144</v>
      </c>
      <c r="J181" s="303">
        <f>VLOOKUP(Q181,[2]通常!Q$3:AA$2734,11,0)</f>
        <v>573</v>
      </c>
      <c r="K181" s="304"/>
      <c r="L181" s="74" t="s">
        <v>185</v>
      </c>
      <c r="M181" s="365" t="s">
        <v>251</v>
      </c>
      <c r="N181" s="366" t="s">
        <v>252</v>
      </c>
      <c r="O181" s="367"/>
      <c r="Q181" s="10" t="str">
        <f t="shared" si="2"/>
        <v>Ａ　　　　　　　　　　　　　　　Ｒパイン　　フローリング            無塗装      385021144</v>
      </c>
      <c r="R181" s="39" t="s">
        <v>249</v>
      </c>
      <c r="S181" s="22" t="s">
        <v>143</v>
      </c>
      <c r="T181" s="39" t="s">
        <v>253</v>
      </c>
      <c r="U181" s="39" t="s">
        <v>15</v>
      </c>
      <c r="V181" s="32" t="s">
        <v>240</v>
      </c>
      <c r="W181" s="22" t="s">
        <v>38</v>
      </c>
      <c r="X181" s="33">
        <v>3850</v>
      </c>
      <c r="Y181" s="24">
        <v>21</v>
      </c>
      <c r="Z181" s="25">
        <v>144</v>
      </c>
    </row>
    <row r="182" spans="1:26" ht="16.5" customHeight="1" x14ac:dyDescent="0.15">
      <c r="A182" s="41" t="s">
        <v>246</v>
      </c>
      <c r="B182" s="40" t="s">
        <v>143</v>
      </c>
      <c r="C182" s="40"/>
      <c r="D182" s="40"/>
      <c r="E182" s="40" t="s">
        <v>240</v>
      </c>
      <c r="F182" s="40" t="s">
        <v>17</v>
      </c>
      <c r="G182" s="43">
        <v>3850</v>
      </c>
      <c r="H182" s="44">
        <v>31</v>
      </c>
      <c r="I182" s="45">
        <v>144</v>
      </c>
      <c r="J182" s="295">
        <f>VLOOKUP(Q182,[2]通常!Q$3:AA$2734,11,0)</f>
        <v>188</v>
      </c>
      <c r="K182" s="296"/>
      <c r="L182" s="80" t="s">
        <v>185</v>
      </c>
      <c r="M182" s="368" t="s">
        <v>254</v>
      </c>
      <c r="N182" s="369" t="s">
        <v>255</v>
      </c>
      <c r="O182" s="370"/>
      <c r="Q182" s="10" t="str">
        <f t="shared" si="2"/>
        <v>Ａ　　　　　　　　　　　　　　　Ｒパイン　　フローリング            無塗装      385031144</v>
      </c>
      <c r="R182" s="52" t="s">
        <v>249</v>
      </c>
      <c r="S182" s="40" t="s">
        <v>143</v>
      </c>
      <c r="T182" s="53" t="s">
        <v>239</v>
      </c>
      <c r="U182" s="52" t="s">
        <v>15</v>
      </c>
      <c r="V182" s="53" t="s">
        <v>240</v>
      </c>
      <c r="W182" s="40" t="s">
        <v>38</v>
      </c>
      <c r="X182" s="54">
        <v>3850</v>
      </c>
      <c r="Y182" s="44">
        <v>31</v>
      </c>
      <c r="Z182" s="45">
        <v>144</v>
      </c>
    </row>
    <row r="183" spans="1:26" ht="16.5" customHeight="1" x14ac:dyDescent="0.15">
      <c r="A183" s="82" t="s">
        <v>196</v>
      </c>
      <c r="B183" s="82"/>
      <c r="C183" s="371" t="s">
        <v>256</v>
      </c>
      <c r="D183" s="84" t="s">
        <v>15</v>
      </c>
      <c r="E183" s="84" t="s">
        <v>86</v>
      </c>
      <c r="F183" s="84" t="s">
        <v>38</v>
      </c>
      <c r="G183" s="85">
        <v>1820</v>
      </c>
      <c r="H183" s="86">
        <v>15</v>
      </c>
      <c r="I183" s="87">
        <v>110</v>
      </c>
      <c r="J183" s="372">
        <f>VLOOKUP(Q183,[2]通常!Q$3:AA$2734,11,0)</f>
        <v>63</v>
      </c>
      <c r="K183" s="373"/>
      <c r="L183" s="374"/>
      <c r="M183" s="330">
        <v>46200</v>
      </c>
      <c r="N183" s="375" t="s">
        <v>257</v>
      </c>
      <c r="O183" s="376"/>
      <c r="Q183" s="10" t="str">
        <f t="shared" si="2"/>
        <v>Ｓ　　　　　　　　　　　　　　　シベリア赤松フローリング一枚物      無塗装      182015110</v>
      </c>
      <c r="R183" s="84" t="s">
        <v>258</v>
      </c>
      <c r="S183" s="84" t="s">
        <v>143</v>
      </c>
      <c r="T183" s="342" t="s">
        <v>259</v>
      </c>
      <c r="U183" s="279" t="s">
        <v>15</v>
      </c>
      <c r="V183" s="332" t="s">
        <v>113</v>
      </c>
      <c r="W183" s="84" t="s">
        <v>38</v>
      </c>
      <c r="X183" s="209">
        <v>1820</v>
      </c>
      <c r="Y183" s="86">
        <v>15</v>
      </c>
      <c r="Z183" s="210">
        <v>110</v>
      </c>
    </row>
    <row r="184" spans="1:26" ht="16.5" customHeight="1" x14ac:dyDescent="0.15">
      <c r="A184" s="41" t="s">
        <v>196</v>
      </c>
      <c r="B184" s="41"/>
      <c r="C184" s="42"/>
      <c r="D184" s="40"/>
      <c r="E184" s="40" t="s">
        <v>86</v>
      </c>
      <c r="F184" s="40" t="s">
        <v>75</v>
      </c>
      <c r="G184" s="43">
        <v>1820</v>
      </c>
      <c r="H184" s="44">
        <v>18</v>
      </c>
      <c r="I184" s="45">
        <v>150</v>
      </c>
      <c r="J184" s="295">
        <f>VLOOKUP(Q184,[2]通常!Q$3:AA$2734,11,0)</f>
        <v>55.5</v>
      </c>
      <c r="K184" s="296"/>
      <c r="L184" s="297"/>
      <c r="M184" s="220">
        <v>56800</v>
      </c>
      <c r="N184" s="50"/>
      <c r="O184" s="51"/>
      <c r="Q184" s="10" t="str">
        <f t="shared" si="2"/>
        <v>Ｓ　　　　　　　　　　　　　　　シベリア赤松フローリング一枚物      無塗装      182018150</v>
      </c>
      <c r="R184" s="40" t="s">
        <v>258</v>
      </c>
      <c r="S184" s="40" t="s">
        <v>143</v>
      </c>
      <c r="T184" s="377" t="s">
        <v>259</v>
      </c>
      <c r="U184" s="53" t="s">
        <v>15</v>
      </c>
      <c r="V184" s="377" t="s">
        <v>113</v>
      </c>
      <c r="W184" s="53" t="s">
        <v>38</v>
      </c>
      <c r="X184" s="339">
        <v>1820</v>
      </c>
      <c r="Y184" s="44">
        <v>18</v>
      </c>
      <c r="Z184" s="191">
        <v>150</v>
      </c>
    </row>
    <row r="185" spans="1:26" ht="16.5" customHeight="1" x14ac:dyDescent="0.15">
      <c r="A185" s="126" t="s">
        <v>260</v>
      </c>
      <c r="B185" s="126"/>
      <c r="C185" s="127" t="s">
        <v>261</v>
      </c>
      <c r="D185" s="125" t="s">
        <v>15</v>
      </c>
      <c r="E185" s="125" t="s">
        <v>113</v>
      </c>
      <c r="F185" s="125" t="s">
        <v>38</v>
      </c>
      <c r="G185" s="192">
        <v>1800</v>
      </c>
      <c r="H185" s="193">
        <v>15</v>
      </c>
      <c r="I185" s="194">
        <v>120</v>
      </c>
      <c r="J185" s="78">
        <f>VLOOKUP(Q185,[2]通常!Q$3:AA$2734,11,0)</f>
        <v>26</v>
      </c>
      <c r="K185" s="378" t="s">
        <v>39</v>
      </c>
      <c r="L185" s="379"/>
      <c r="M185" s="380" t="s">
        <v>262</v>
      </c>
      <c r="N185" s="381" t="s">
        <v>263</v>
      </c>
      <c r="O185" s="382"/>
      <c r="Q185" s="10" t="str">
        <f t="shared" si="2"/>
        <v>Ｅ　　　　　　　　　　　　　　　Ｐハート　　フローリング一枚物      無塗装      180015120</v>
      </c>
      <c r="R185" s="161" t="s">
        <v>264</v>
      </c>
      <c r="S185" s="40" t="s">
        <v>143</v>
      </c>
      <c r="T185" s="159" t="s">
        <v>265</v>
      </c>
      <c r="U185" s="135" t="s">
        <v>15</v>
      </c>
      <c r="V185" s="134" t="s">
        <v>113</v>
      </c>
      <c r="W185" s="125" t="s">
        <v>38</v>
      </c>
      <c r="X185" s="317">
        <v>1800</v>
      </c>
      <c r="Y185" s="319">
        <v>15</v>
      </c>
      <c r="Z185" s="317">
        <v>120</v>
      </c>
    </row>
    <row r="186" spans="1:26" ht="16.5" customHeight="1" x14ac:dyDescent="0.15">
      <c r="A186" s="84" t="s">
        <v>266</v>
      </c>
      <c r="B186" s="208"/>
      <c r="C186" s="83" t="s">
        <v>267</v>
      </c>
      <c r="D186" s="84" t="s">
        <v>15</v>
      </c>
      <c r="E186" s="84" t="s">
        <v>47</v>
      </c>
      <c r="F186" s="84" t="s">
        <v>75</v>
      </c>
      <c r="G186" s="383">
        <v>1820</v>
      </c>
      <c r="H186" s="274">
        <v>15</v>
      </c>
      <c r="I186" s="275">
        <v>90</v>
      </c>
      <c r="J186" s="298">
        <f>VLOOKUP(Q186,[2]通常!Q$3:AA$2734,11,0)</f>
        <v>52</v>
      </c>
      <c r="K186" s="299"/>
      <c r="L186" s="300"/>
      <c r="M186" s="88">
        <v>62000</v>
      </c>
      <c r="N186" s="277"/>
      <c r="O186" s="278"/>
      <c r="Q186" s="10" t="str">
        <f t="shared" si="2"/>
        <v>ＭＡ　　　　　　　　　　　　　　Ｍチーク　　フローリングユニ        無塗装      18201590</v>
      </c>
      <c r="R186" s="332" t="s">
        <v>268</v>
      </c>
      <c r="S186" s="84" t="s">
        <v>143</v>
      </c>
      <c r="T186" s="208" t="s">
        <v>269</v>
      </c>
      <c r="U186" s="332" t="s">
        <v>21</v>
      </c>
      <c r="V186" s="332" t="s">
        <v>22</v>
      </c>
      <c r="W186" s="332" t="s">
        <v>17</v>
      </c>
      <c r="X186" s="384">
        <v>1820</v>
      </c>
      <c r="Y186" s="385">
        <v>15</v>
      </c>
      <c r="Z186" s="386">
        <v>90</v>
      </c>
    </row>
    <row r="187" spans="1:26" ht="16.5" customHeight="1" x14ac:dyDescent="0.15">
      <c r="A187" s="57" t="s">
        <v>260</v>
      </c>
      <c r="B187" s="200"/>
      <c r="C187" s="56"/>
      <c r="D187" s="57"/>
      <c r="E187" s="57" t="s">
        <v>86</v>
      </c>
      <c r="F187" s="57" t="s">
        <v>75</v>
      </c>
      <c r="G187" s="387">
        <v>1820</v>
      </c>
      <c r="H187" s="256">
        <v>15</v>
      </c>
      <c r="I187" s="257">
        <v>90</v>
      </c>
      <c r="J187" s="303">
        <f>VLOOKUP(Q187,[2]通常!Q$3:AA$2734,11,0)</f>
        <v>222.5</v>
      </c>
      <c r="K187" s="304"/>
      <c r="L187" s="305"/>
      <c r="M187" s="61">
        <v>115000</v>
      </c>
      <c r="N187" s="259"/>
      <c r="O187" s="260"/>
      <c r="Q187" s="10" t="str">
        <f t="shared" si="2"/>
        <v>Ｅ　　　　　　　　　　　　　　　Ｍチーク　　フローリング一枚物      無塗装      18201590</v>
      </c>
      <c r="R187" s="301" t="s">
        <v>264</v>
      </c>
      <c r="S187" s="103" t="s">
        <v>143</v>
      </c>
      <c r="T187" s="10" t="s">
        <v>269</v>
      </c>
      <c r="U187" s="301" t="s">
        <v>21</v>
      </c>
      <c r="V187" s="301" t="s">
        <v>270</v>
      </c>
      <c r="W187" s="301" t="s">
        <v>17</v>
      </c>
      <c r="X187" s="388">
        <v>1820</v>
      </c>
      <c r="Y187" s="389">
        <v>15</v>
      </c>
      <c r="Z187" s="390">
        <v>90</v>
      </c>
    </row>
    <row r="188" spans="1:26" ht="16.5" customHeight="1" x14ac:dyDescent="0.15">
      <c r="A188" s="22" t="s">
        <v>271</v>
      </c>
      <c r="B188" s="202"/>
      <c r="C188" s="21"/>
      <c r="D188" s="22"/>
      <c r="E188" s="22" t="s">
        <v>86</v>
      </c>
      <c r="F188" s="22" t="s">
        <v>75</v>
      </c>
      <c r="G188" s="391">
        <v>1820</v>
      </c>
      <c r="H188" s="267">
        <v>15</v>
      </c>
      <c r="I188" s="268">
        <v>120</v>
      </c>
      <c r="J188" s="72">
        <f>VLOOKUP(Q188,[2]通常!Q$3:AA$2734,11,0)</f>
        <v>194</v>
      </c>
      <c r="K188" s="73" t="s">
        <v>39</v>
      </c>
      <c r="L188" s="74"/>
      <c r="M188" s="362" t="s">
        <v>272</v>
      </c>
      <c r="N188" s="392" t="s">
        <v>273</v>
      </c>
      <c r="O188" s="393"/>
      <c r="P188" s="394"/>
      <c r="Q188" s="10" t="str">
        <f t="shared" si="2"/>
        <v>ＴＲ　　　　　　　　　　　　　　Ｍチーク　　フローリング一枚物      無塗装      182015120</v>
      </c>
      <c r="R188" s="20" t="s">
        <v>274</v>
      </c>
      <c r="S188" s="22" t="s">
        <v>143</v>
      </c>
      <c r="T188" s="202" t="s">
        <v>269</v>
      </c>
      <c r="U188" s="32" t="s">
        <v>15</v>
      </c>
      <c r="V188" s="39" t="s">
        <v>113</v>
      </c>
      <c r="W188" s="22" t="s">
        <v>38</v>
      </c>
      <c r="X188" s="395">
        <v>1820</v>
      </c>
      <c r="Y188" s="396">
        <v>15</v>
      </c>
      <c r="Z188" s="397">
        <v>120</v>
      </c>
    </row>
    <row r="189" spans="1:26" ht="16.5" customHeight="1" x14ac:dyDescent="0.15">
      <c r="A189" s="125" t="s">
        <v>271</v>
      </c>
      <c r="B189" s="1"/>
      <c r="C189" s="127"/>
      <c r="D189" s="125"/>
      <c r="E189" s="125" t="s">
        <v>86</v>
      </c>
      <c r="F189" s="125" t="s">
        <v>75</v>
      </c>
      <c r="G189" s="4">
        <v>1820</v>
      </c>
      <c r="H189" s="129">
        <v>15</v>
      </c>
      <c r="I189" s="130">
        <v>150</v>
      </c>
      <c r="J189" s="295">
        <f>VLOOKUP(Q189,[2]通常!Q$3:AA$2734,11,0)</f>
        <v>7.5</v>
      </c>
      <c r="K189" s="296"/>
      <c r="L189" s="297"/>
      <c r="M189" s="195">
        <v>140000</v>
      </c>
      <c r="N189" s="398"/>
      <c r="O189" s="399"/>
      <c r="Q189" s="10" t="str">
        <f t="shared" si="2"/>
        <v>ＴＲ　　　　　　　　　　　　　　Ｍチーク　　フローリング一枚物      無塗装      182015150</v>
      </c>
      <c r="R189" s="41" t="s">
        <v>274</v>
      </c>
      <c r="S189" s="40" t="s">
        <v>143</v>
      </c>
      <c r="T189" s="204" t="s">
        <v>269</v>
      </c>
      <c r="U189" s="377" t="s">
        <v>21</v>
      </c>
      <c r="V189" s="377" t="s">
        <v>270</v>
      </c>
      <c r="W189" s="377" t="s">
        <v>17</v>
      </c>
      <c r="X189" s="400">
        <v>1820</v>
      </c>
      <c r="Y189" s="294">
        <v>15</v>
      </c>
      <c r="Z189" s="401">
        <v>150</v>
      </c>
    </row>
    <row r="190" spans="1:26" ht="16.5" customHeight="1" x14ac:dyDescent="0.15">
      <c r="A190" s="57" t="s">
        <v>209</v>
      </c>
      <c r="B190" s="55"/>
      <c r="C190" s="56" t="s">
        <v>275</v>
      </c>
      <c r="D190" s="57" t="s">
        <v>15</v>
      </c>
      <c r="E190" s="57" t="s">
        <v>200</v>
      </c>
      <c r="F190" s="57" t="s">
        <v>75</v>
      </c>
      <c r="G190" s="387">
        <v>1800</v>
      </c>
      <c r="H190" s="256">
        <v>15</v>
      </c>
      <c r="I190" s="257">
        <v>120</v>
      </c>
      <c r="J190" s="72">
        <f>VLOOKUP(Q190,[2]通常!Q$3:AA$2734,11,0)</f>
        <v>216</v>
      </c>
      <c r="K190" s="349" t="s">
        <v>39</v>
      </c>
      <c r="L190" s="350"/>
      <c r="M190" s="223" t="s">
        <v>276</v>
      </c>
      <c r="N190" s="224" t="s">
        <v>106</v>
      </c>
      <c r="O190" s="225"/>
      <c r="Q190" s="10" t="str">
        <f t="shared" si="2"/>
        <v>ＶＨ　　　　　　　　　　　　　　ＡＷナット　フローリング乱尺        無塗装      180015120</v>
      </c>
      <c r="R190" s="342" t="s">
        <v>211</v>
      </c>
      <c r="S190" s="57" t="s">
        <v>143</v>
      </c>
      <c r="T190" s="342" t="s">
        <v>277</v>
      </c>
      <c r="U190" s="342" t="s">
        <v>21</v>
      </c>
      <c r="V190" s="342" t="s">
        <v>80</v>
      </c>
      <c r="W190" s="342" t="s">
        <v>17</v>
      </c>
      <c r="X190" s="402">
        <v>1800</v>
      </c>
      <c r="Y190" s="403">
        <v>15</v>
      </c>
      <c r="Z190" s="404">
        <v>120</v>
      </c>
    </row>
    <row r="191" spans="1:26" ht="16.5" customHeight="1" x14ac:dyDescent="0.15">
      <c r="A191" s="57" t="s">
        <v>209</v>
      </c>
      <c r="B191" s="55"/>
      <c r="C191" s="56"/>
      <c r="D191" s="57"/>
      <c r="E191" s="57" t="s">
        <v>47</v>
      </c>
      <c r="F191" s="57" t="s">
        <v>278</v>
      </c>
      <c r="G191" s="387">
        <v>1820</v>
      </c>
      <c r="H191" s="256">
        <v>15</v>
      </c>
      <c r="I191" s="257">
        <v>90</v>
      </c>
      <c r="J191" s="303">
        <f>VLOOKUP(Q191,[2]通常!Q$3:AA$2734,11,0)</f>
        <v>21</v>
      </c>
      <c r="K191" s="304"/>
      <c r="L191" s="305"/>
      <c r="M191" s="61">
        <v>55000</v>
      </c>
      <c r="N191" s="259"/>
      <c r="O191" s="260"/>
      <c r="Q191" s="10" t="str">
        <f t="shared" si="2"/>
        <v>ＶＨ　　　　　　　　　　　　　　ＡＷナット　フローリングユニ        無塗装      18201590</v>
      </c>
      <c r="R191" s="342" t="s">
        <v>211</v>
      </c>
      <c r="S191" s="22" t="s">
        <v>143</v>
      </c>
      <c r="T191" s="343" t="s">
        <v>277</v>
      </c>
      <c r="U191" s="343" t="s">
        <v>21</v>
      </c>
      <c r="V191" s="343" t="s">
        <v>22</v>
      </c>
      <c r="W191" s="343" t="s">
        <v>17</v>
      </c>
      <c r="X191" s="405">
        <v>1820</v>
      </c>
      <c r="Y191" s="396">
        <v>15</v>
      </c>
      <c r="Z191" s="406">
        <v>90</v>
      </c>
    </row>
    <row r="192" spans="1:26" ht="16.5" customHeight="1" x14ac:dyDescent="0.15">
      <c r="A192" s="57" t="s">
        <v>209</v>
      </c>
      <c r="B192" s="55"/>
      <c r="C192" s="56"/>
      <c r="D192" s="57"/>
      <c r="E192" s="57" t="s">
        <v>47</v>
      </c>
      <c r="F192" s="57" t="s">
        <v>279</v>
      </c>
      <c r="G192" s="387">
        <v>1820</v>
      </c>
      <c r="H192" s="256">
        <v>15</v>
      </c>
      <c r="I192" s="257">
        <v>90</v>
      </c>
      <c r="J192" s="303">
        <f>VLOOKUP(Q192,[2]通常!Q$3:AA$2734,11,0)</f>
        <v>48</v>
      </c>
      <c r="K192" s="304"/>
      <c r="L192" s="305"/>
      <c r="M192" s="61">
        <v>58800</v>
      </c>
      <c r="N192" s="259"/>
      <c r="O192" s="260"/>
      <c r="Q192" s="10" t="str">
        <f t="shared" si="2"/>
        <v>ＶＨ　　　　　　　　　　　　　　ＡＷナット　フローリングユニ        オイル仕上  18201590</v>
      </c>
      <c r="R192" s="342" t="s">
        <v>211</v>
      </c>
      <c r="S192" s="22" t="s">
        <v>143</v>
      </c>
      <c r="T192" s="343" t="s">
        <v>277</v>
      </c>
      <c r="U192" s="343" t="s">
        <v>21</v>
      </c>
      <c r="V192" s="343" t="s">
        <v>16</v>
      </c>
      <c r="W192" s="343" t="s">
        <v>98</v>
      </c>
      <c r="X192" s="405">
        <v>1820</v>
      </c>
      <c r="Y192" s="396">
        <v>15</v>
      </c>
      <c r="Z192" s="406">
        <v>90</v>
      </c>
    </row>
    <row r="193" spans="1:26" ht="16.5" customHeight="1" x14ac:dyDescent="0.15">
      <c r="A193" s="57" t="s">
        <v>90</v>
      </c>
      <c r="B193" s="202"/>
      <c r="C193" s="21"/>
      <c r="D193" s="22"/>
      <c r="E193" s="22" t="s">
        <v>86</v>
      </c>
      <c r="F193" s="22" t="s">
        <v>75</v>
      </c>
      <c r="G193" s="391">
        <v>1820</v>
      </c>
      <c r="H193" s="267">
        <v>15</v>
      </c>
      <c r="I193" s="268">
        <v>90</v>
      </c>
      <c r="J193" s="303">
        <f>VLOOKUP(Q193,[2]通常!Q$3:AA$2734,11,0)</f>
        <v>60</v>
      </c>
      <c r="K193" s="304"/>
      <c r="L193" s="305"/>
      <c r="M193" s="29">
        <v>71300</v>
      </c>
      <c r="N193" s="259"/>
      <c r="O193" s="260"/>
      <c r="Q193" s="10" t="str">
        <f t="shared" si="2"/>
        <v>ＶＩ　　　　　　　　　　　　　　ＡＷナット　フローリング一枚物      無塗装      18201590</v>
      </c>
      <c r="R193" s="343" t="s">
        <v>280</v>
      </c>
      <c r="S193" s="22" t="s">
        <v>143</v>
      </c>
      <c r="T193" s="343" t="s">
        <v>277</v>
      </c>
      <c r="U193" s="343" t="s">
        <v>21</v>
      </c>
      <c r="V193" s="343" t="s">
        <v>270</v>
      </c>
      <c r="W193" s="343" t="s">
        <v>17</v>
      </c>
      <c r="X193" s="405">
        <v>1820</v>
      </c>
      <c r="Y193" s="396">
        <v>15</v>
      </c>
      <c r="Z193" s="406">
        <v>90</v>
      </c>
    </row>
    <row r="194" spans="1:26" ht="16.5" customHeight="1" x14ac:dyDescent="0.15">
      <c r="A194" s="125" t="s">
        <v>209</v>
      </c>
      <c r="B194" s="1"/>
      <c r="C194" s="127"/>
      <c r="D194" s="125"/>
      <c r="E194" s="125" t="s">
        <v>86</v>
      </c>
      <c r="F194" s="125" t="s">
        <v>75</v>
      </c>
      <c r="G194" s="4">
        <v>1820</v>
      </c>
      <c r="H194" s="129">
        <v>15</v>
      </c>
      <c r="I194" s="130">
        <v>120</v>
      </c>
      <c r="J194" s="78">
        <f>VLOOKUP(Q194,[2]通常!Q$3:AA$2734,11,0)</f>
        <v>2</v>
      </c>
      <c r="K194" s="79" t="s">
        <v>39</v>
      </c>
      <c r="L194" s="80"/>
      <c r="M194" s="407" t="s">
        <v>281</v>
      </c>
      <c r="N194" s="408" t="s">
        <v>71</v>
      </c>
      <c r="O194" s="409"/>
      <c r="P194" s="394"/>
      <c r="Q194" s="10" t="str">
        <f t="shared" si="2"/>
        <v>ＶＨ　　　　　　　　　　　　　　ＡＷナット　フローリング一枚物      無塗装      182015120</v>
      </c>
      <c r="R194" s="377" t="s">
        <v>211</v>
      </c>
      <c r="S194" s="40" t="s">
        <v>143</v>
      </c>
      <c r="T194" s="377" t="s">
        <v>277</v>
      </c>
      <c r="U194" s="377" t="s">
        <v>21</v>
      </c>
      <c r="V194" s="377" t="s">
        <v>270</v>
      </c>
      <c r="W194" s="377" t="s">
        <v>17</v>
      </c>
      <c r="X194" s="400">
        <v>1820</v>
      </c>
      <c r="Y194" s="294">
        <v>15</v>
      </c>
      <c r="Z194" s="401">
        <v>120</v>
      </c>
    </row>
    <row r="195" spans="1:26" ht="16.5" customHeight="1" x14ac:dyDescent="0.15">
      <c r="A195" s="285" t="s">
        <v>84</v>
      </c>
      <c r="B195" s="171" t="s">
        <v>29</v>
      </c>
      <c r="C195" s="284" t="s">
        <v>282</v>
      </c>
      <c r="D195" s="285" t="s">
        <v>15</v>
      </c>
      <c r="E195" s="285" t="s">
        <v>47</v>
      </c>
      <c r="F195" s="285" t="s">
        <v>75</v>
      </c>
      <c r="G195" s="410">
        <v>1820</v>
      </c>
      <c r="H195" s="213">
        <v>15</v>
      </c>
      <c r="I195" s="411">
        <v>90</v>
      </c>
      <c r="J195" s="298">
        <f>VLOOKUP(Q195,[2]通常!Q$3:AA$2734,11,0)</f>
        <v>126.5</v>
      </c>
      <c r="K195" s="299"/>
      <c r="L195" s="300"/>
      <c r="M195" s="242">
        <v>65000</v>
      </c>
      <c r="N195" s="412"/>
      <c r="O195" s="413"/>
      <c r="Q195" s="10" t="str">
        <f t="shared" ref="Q195:Q258" si="3">CONCATENATE(R195,S195,T195,U195,V195,W195,X195,Y195,Z195)</f>
        <v>ＪＡ　　　　　　　　Ａ　　　　　ＢＷナット　フローリングユニ        無塗装      18201590</v>
      </c>
      <c r="R195" s="39" t="s">
        <v>87</v>
      </c>
      <c r="S195" s="32" t="s">
        <v>111</v>
      </c>
      <c r="T195" s="32" t="s">
        <v>283</v>
      </c>
      <c r="U195" s="39" t="s">
        <v>15</v>
      </c>
      <c r="V195" s="39" t="s">
        <v>22</v>
      </c>
      <c r="W195" s="22" t="s">
        <v>38</v>
      </c>
      <c r="X195" s="66">
        <v>1820</v>
      </c>
      <c r="Y195" s="59">
        <v>15</v>
      </c>
      <c r="Z195" s="60">
        <v>90</v>
      </c>
    </row>
    <row r="196" spans="1:26" ht="16.5" customHeight="1" x14ac:dyDescent="0.15">
      <c r="A196" s="22" t="s">
        <v>84</v>
      </c>
      <c r="B196" s="20"/>
      <c r="C196" s="21"/>
      <c r="D196" s="22"/>
      <c r="E196" s="22" t="s">
        <v>47</v>
      </c>
      <c r="F196" s="22" t="s">
        <v>284</v>
      </c>
      <c r="G196" s="23">
        <v>1820</v>
      </c>
      <c r="H196" s="24">
        <v>15</v>
      </c>
      <c r="I196" s="25">
        <v>90</v>
      </c>
      <c r="J196" s="303">
        <f>VLOOKUP(Q196,[2]通常!Q$3:AA$2734,11,0)</f>
        <v>163</v>
      </c>
      <c r="K196" s="304"/>
      <c r="L196" s="305"/>
      <c r="M196" s="221">
        <v>66300</v>
      </c>
      <c r="N196" s="414"/>
      <c r="O196" s="415"/>
      <c r="Q196" s="10" t="str">
        <f t="shared" si="3"/>
        <v>ＪＡ　　　　　　　　Ａ　　　　　ＢＷナット　フローリングユニ        ＵＶクリア  18201590</v>
      </c>
      <c r="R196" s="32" t="s">
        <v>87</v>
      </c>
      <c r="S196" s="32" t="s">
        <v>111</v>
      </c>
      <c r="T196" s="32" t="s">
        <v>283</v>
      </c>
      <c r="U196" s="32" t="s">
        <v>15</v>
      </c>
      <c r="V196" s="32" t="s">
        <v>22</v>
      </c>
      <c r="W196" s="22" t="s">
        <v>137</v>
      </c>
      <c r="X196" s="66">
        <v>1820</v>
      </c>
      <c r="Y196" s="59">
        <v>15</v>
      </c>
      <c r="Z196" s="60">
        <v>90</v>
      </c>
    </row>
    <row r="197" spans="1:26" ht="16.5" customHeight="1" x14ac:dyDescent="0.15">
      <c r="A197" s="22" t="s">
        <v>84</v>
      </c>
      <c r="B197" s="20"/>
      <c r="C197" s="21"/>
      <c r="D197" s="22"/>
      <c r="E197" s="22" t="s">
        <v>47</v>
      </c>
      <c r="F197" s="22" t="s">
        <v>75</v>
      </c>
      <c r="G197" s="23">
        <v>1820</v>
      </c>
      <c r="H197" s="24">
        <v>15</v>
      </c>
      <c r="I197" s="25">
        <v>120</v>
      </c>
      <c r="J197" s="72">
        <f>VLOOKUP(Q197,[2]通常!Q$3:AA$2734,11,0)</f>
        <v>63</v>
      </c>
      <c r="K197" s="73" t="s">
        <v>39</v>
      </c>
      <c r="L197" s="74"/>
      <c r="M197" s="365" t="s">
        <v>285</v>
      </c>
      <c r="N197" s="416" t="s">
        <v>286</v>
      </c>
      <c r="O197" s="183"/>
      <c r="Q197" s="10" t="str">
        <f t="shared" si="3"/>
        <v>ＪＡ　　　　　　　　Ａ　　　　　ＢＷナット　フローリングユニ        無塗装      182015120</v>
      </c>
      <c r="R197" s="39" t="s">
        <v>87</v>
      </c>
      <c r="S197" s="32" t="s">
        <v>111</v>
      </c>
      <c r="T197" s="32" t="s">
        <v>283</v>
      </c>
      <c r="U197" s="39" t="s">
        <v>15</v>
      </c>
      <c r="V197" s="39" t="s">
        <v>22</v>
      </c>
      <c r="W197" s="22" t="s">
        <v>38</v>
      </c>
      <c r="X197" s="66">
        <v>1820</v>
      </c>
      <c r="Y197" s="59">
        <v>15</v>
      </c>
      <c r="Z197" s="60">
        <v>120</v>
      </c>
    </row>
    <row r="198" spans="1:26" ht="16.5" customHeight="1" x14ac:dyDescent="0.15">
      <c r="A198" s="22" t="s">
        <v>84</v>
      </c>
      <c r="B198" s="20"/>
      <c r="C198" s="21"/>
      <c r="D198" s="22"/>
      <c r="E198" s="22" t="s">
        <v>86</v>
      </c>
      <c r="F198" s="22" t="s">
        <v>75</v>
      </c>
      <c r="G198" s="346">
        <v>1820</v>
      </c>
      <c r="H198" s="24">
        <v>15</v>
      </c>
      <c r="I198" s="25">
        <v>90</v>
      </c>
      <c r="J198" s="303">
        <f>VLOOKUP(Q198,[2]通常!Q$3:AA$2734,11,0)</f>
        <v>53.5</v>
      </c>
      <c r="K198" s="304"/>
      <c r="L198" s="305"/>
      <c r="M198" s="29">
        <v>80000</v>
      </c>
      <c r="N198" s="417"/>
      <c r="O198" s="239"/>
      <c r="Q198" s="10" t="str">
        <f t="shared" si="3"/>
        <v>ＪＡ　　　　　　　　Ａ　　　　　ＢＷナット　フローリング一枚物      無塗装      18201590</v>
      </c>
      <c r="R198" s="39" t="s">
        <v>87</v>
      </c>
      <c r="S198" s="32" t="s">
        <v>111</v>
      </c>
      <c r="T198" s="32" t="s">
        <v>283</v>
      </c>
      <c r="U198" s="39" t="s">
        <v>15</v>
      </c>
      <c r="V198" s="39" t="s">
        <v>113</v>
      </c>
      <c r="W198" s="22" t="s">
        <v>38</v>
      </c>
      <c r="X198" s="101">
        <v>1820</v>
      </c>
      <c r="Y198" s="24">
        <v>15</v>
      </c>
      <c r="Z198" s="25">
        <v>90</v>
      </c>
    </row>
    <row r="199" spans="1:26" ht="16.5" customHeight="1" x14ac:dyDescent="0.15">
      <c r="A199" s="125" t="s">
        <v>84</v>
      </c>
      <c r="B199" s="126"/>
      <c r="C199" s="127"/>
      <c r="D199" s="125"/>
      <c r="E199" s="125" t="s">
        <v>86</v>
      </c>
      <c r="F199" s="125" t="s">
        <v>75</v>
      </c>
      <c r="G199" s="347">
        <v>1820</v>
      </c>
      <c r="H199" s="193">
        <v>15</v>
      </c>
      <c r="I199" s="194">
        <v>120</v>
      </c>
      <c r="J199" s="78">
        <f>VLOOKUP(Q199,[2]通常!Q$3:AA$2734,11,0)</f>
        <v>0</v>
      </c>
      <c r="K199" s="79" t="s">
        <v>39</v>
      </c>
      <c r="L199" s="80"/>
      <c r="M199" s="108" t="s">
        <v>287</v>
      </c>
      <c r="N199" s="187" t="s">
        <v>71</v>
      </c>
      <c r="O199" s="188"/>
      <c r="Q199" s="10" t="str">
        <f t="shared" si="3"/>
        <v>ＪＡ　　　　　　　　Ａ　　　　　ＢＷナット　フローリング一枚物      無塗装      182015120</v>
      </c>
      <c r="R199" s="197" t="s">
        <v>87</v>
      </c>
      <c r="S199" s="119" t="s">
        <v>111</v>
      </c>
      <c r="T199" s="119" t="s">
        <v>283</v>
      </c>
      <c r="U199" s="197" t="s">
        <v>15</v>
      </c>
      <c r="V199" s="197" t="s">
        <v>113</v>
      </c>
      <c r="W199" s="19" t="s">
        <v>38</v>
      </c>
      <c r="X199" s="99">
        <v>1820</v>
      </c>
      <c r="Y199" s="69">
        <v>15</v>
      </c>
      <c r="Z199" s="70">
        <v>120</v>
      </c>
    </row>
    <row r="200" spans="1:26" ht="16.5" customHeight="1" x14ac:dyDescent="0.15">
      <c r="A200" s="57" t="s">
        <v>84</v>
      </c>
      <c r="B200" s="55" t="s">
        <v>146</v>
      </c>
      <c r="C200" s="56" t="s">
        <v>282</v>
      </c>
      <c r="D200" s="57" t="s">
        <v>15</v>
      </c>
      <c r="E200" s="57" t="s">
        <v>47</v>
      </c>
      <c r="F200" s="57" t="s">
        <v>75</v>
      </c>
      <c r="G200" s="58">
        <v>1820</v>
      </c>
      <c r="H200" s="59">
        <v>15</v>
      </c>
      <c r="I200" s="60">
        <v>90</v>
      </c>
      <c r="J200" s="298">
        <f>VLOOKUP(Q200,[2]通常!Q$3:AA$2734,11,0)</f>
        <v>196.5</v>
      </c>
      <c r="K200" s="299"/>
      <c r="L200" s="300"/>
      <c r="M200" s="418">
        <v>55500</v>
      </c>
      <c r="N200" s="419"/>
      <c r="O200" s="260"/>
      <c r="Q200" s="10" t="str">
        <f t="shared" si="3"/>
        <v>ＪＡ　　　　　　　　Ｂ　　　　　ＢＷナット　フローリングユニ        無塗装      18201590</v>
      </c>
      <c r="R200" s="280" t="s">
        <v>87</v>
      </c>
      <c r="S200" s="279" t="s">
        <v>53</v>
      </c>
      <c r="T200" s="279" t="s">
        <v>283</v>
      </c>
      <c r="U200" s="280" t="s">
        <v>15</v>
      </c>
      <c r="V200" s="280" t="s">
        <v>22</v>
      </c>
      <c r="W200" s="84" t="s">
        <v>38</v>
      </c>
      <c r="X200" s="315">
        <v>1820</v>
      </c>
      <c r="Y200" s="86">
        <v>15</v>
      </c>
      <c r="Z200" s="87">
        <v>90</v>
      </c>
    </row>
    <row r="201" spans="1:26" ht="16.5" customHeight="1" x14ac:dyDescent="0.15">
      <c r="A201" s="22" t="s">
        <v>84</v>
      </c>
      <c r="B201" s="20"/>
      <c r="C201" s="21"/>
      <c r="D201" s="22"/>
      <c r="E201" s="22" t="s">
        <v>47</v>
      </c>
      <c r="F201" s="22" t="s">
        <v>284</v>
      </c>
      <c r="G201" s="23">
        <v>1820</v>
      </c>
      <c r="H201" s="24">
        <v>15</v>
      </c>
      <c r="I201" s="25">
        <v>90</v>
      </c>
      <c r="J201" s="303">
        <f>VLOOKUP(Q201,[2]通常!Q$3:AA$2734,11,0)</f>
        <v>210.5</v>
      </c>
      <c r="K201" s="304"/>
      <c r="L201" s="305"/>
      <c r="M201" s="221">
        <v>58500</v>
      </c>
      <c r="N201" s="414"/>
      <c r="O201" s="415"/>
      <c r="Q201" s="10" t="str">
        <f t="shared" si="3"/>
        <v>ＪＡ　　　　　　　　Ｂ　　　　　ＢＷナット　フローリングユニ        ＵＶクリア  18201590</v>
      </c>
      <c r="R201" s="32" t="s">
        <v>87</v>
      </c>
      <c r="S201" s="32" t="s">
        <v>53</v>
      </c>
      <c r="T201" s="32" t="s">
        <v>283</v>
      </c>
      <c r="U201" s="32" t="s">
        <v>15</v>
      </c>
      <c r="V201" s="32" t="s">
        <v>22</v>
      </c>
      <c r="W201" s="22" t="s">
        <v>137</v>
      </c>
      <c r="X201" s="66">
        <v>1820</v>
      </c>
      <c r="Y201" s="59">
        <v>15</v>
      </c>
      <c r="Z201" s="60">
        <v>90</v>
      </c>
    </row>
    <row r="202" spans="1:26" ht="16.5" customHeight="1" x14ac:dyDescent="0.15">
      <c r="A202" s="22" t="s">
        <v>84</v>
      </c>
      <c r="B202" s="202"/>
      <c r="C202" s="21"/>
      <c r="D202" s="22"/>
      <c r="E202" s="22" t="s">
        <v>47</v>
      </c>
      <c r="F202" s="22" t="s">
        <v>75</v>
      </c>
      <c r="G202" s="23">
        <v>1820</v>
      </c>
      <c r="H202" s="24">
        <v>15</v>
      </c>
      <c r="I202" s="25">
        <v>120</v>
      </c>
      <c r="J202" s="72">
        <f>VLOOKUP(Q202,[2]通常!Q$3:AA$2734,11,0)</f>
        <v>185</v>
      </c>
      <c r="K202" s="73" t="s">
        <v>39</v>
      </c>
      <c r="L202" s="74"/>
      <c r="M202" s="359" t="s">
        <v>288</v>
      </c>
      <c r="N202" s="416" t="s">
        <v>71</v>
      </c>
      <c r="O202" s="183"/>
      <c r="Q202" s="10" t="str">
        <f t="shared" si="3"/>
        <v>ＪＡ　　　　　　　　Ｂ　　　　　ＢＷナット　フローリングユニ        無塗装      182015120</v>
      </c>
      <c r="R202" s="39" t="s">
        <v>87</v>
      </c>
      <c r="S202" s="32" t="s">
        <v>53</v>
      </c>
      <c r="T202" s="32" t="s">
        <v>283</v>
      </c>
      <c r="U202" s="39" t="s">
        <v>15</v>
      </c>
      <c r="V202" s="39" t="s">
        <v>22</v>
      </c>
      <c r="W202" s="22" t="s">
        <v>38</v>
      </c>
      <c r="X202" s="33">
        <v>1820</v>
      </c>
      <c r="Y202" s="24">
        <v>15</v>
      </c>
      <c r="Z202" s="25">
        <v>120</v>
      </c>
    </row>
    <row r="203" spans="1:26" ht="16.5" customHeight="1" x14ac:dyDescent="0.15">
      <c r="A203" s="22" t="s">
        <v>84</v>
      </c>
      <c r="B203" s="202"/>
      <c r="C203" s="21"/>
      <c r="D203" s="22"/>
      <c r="E203" s="22" t="s">
        <v>86</v>
      </c>
      <c r="F203" s="22" t="s">
        <v>75</v>
      </c>
      <c r="G203" s="23">
        <v>1820</v>
      </c>
      <c r="H203" s="24">
        <v>15</v>
      </c>
      <c r="I203" s="25">
        <v>90</v>
      </c>
      <c r="J203" s="303">
        <f>VLOOKUP(Q203,[2]通常!Q$3:AA$2734,11,0)</f>
        <v>129.5</v>
      </c>
      <c r="K203" s="304"/>
      <c r="L203" s="305"/>
      <c r="M203" s="359">
        <v>66300</v>
      </c>
      <c r="N203" s="417"/>
      <c r="O203" s="239"/>
      <c r="Q203" s="10" t="str">
        <f t="shared" si="3"/>
        <v>ＪＡ　　　　　　　　Ｂ　　　　　ＢＷナット　フローリング一枚物      無塗装      18201590</v>
      </c>
      <c r="R203" s="39" t="s">
        <v>87</v>
      </c>
      <c r="S203" s="119" t="s">
        <v>53</v>
      </c>
      <c r="T203" s="119" t="s">
        <v>283</v>
      </c>
      <c r="U203" s="197" t="s">
        <v>15</v>
      </c>
      <c r="V203" s="39" t="s">
        <v>113</v>
      </c>
      <c r="W203" s="22" t="s">
        <v>38</v>
      </c>
      <c r="X203" s="101">
        <v>1820</v>
      </c>
      <c r="Y203" s="24">
        <v>15</v>
      </c>
      <c r="Z203" s="25">
        <v>90</v>
      </c>
    </row>
    <row r="204" spans="1:26" ht="16.5" customHeight="1" x14ac:dyDescent="0.15">
      <c r="A204" s="40" t="s">
        <v>84</v>
      </c>
      <c r="B204" s="204"/>
      <c r="C204" s="42"/>
      <c r="D204" s="40"/>
      <c r="E204" s="40" t="s">
        <v>86</v>
      </c>
      <c r="F204" s="40" t="s">
        <v>75</v>
      </c>
      <c r="G204" s="43">
        <v>1820</v>
      </c>
      <c r="H204" s="44">
        <v>15</v>
      </c>
      <c r="I204" s="45">
        <v>120</v>
      </c>
      <c r="J204" s="78">
        <f>VLOOKUP(Q204,[2]通常!Q$3:AA$2734,11,0)</f>
        <v>60</v>
      </c>
      <c r="K204" s="79" t="s">
        <v>39</v>
      </c>
      <c r="L204" s="80"/>
      <c r="M204" s="108" t="s">
        <v>289</v>
      </c>
      <c r="N204" s="420" t="s">
        <v>71</v>
      </c>
      <c r="O204" s="421"/>
      <c r="Q204" s="10" t="str">
        <f t="shared" si="3"/>
        <v>ＪＡ　　　　　　　　Ｂ　　　　　ＢＷナット　フローリング一枚物      無塗装      182015120</v>
      </c>
      <c r="R204" s="197" t="s">
        <v>87</v>
      </c>
      <c r="S204" s="197" t="s">
        <v>52</v>
      </c>
      <c r="T204" s="119" t="s">
        <v>283</v>
      </c>
      <c r="U204" s="197" t="s">
        <v>15</v>
      </c>
      <c r="V204" s="197" t="s">
        <v>113</v>
      </c>
      <c r="W204" s="40" t="s">
        <v>38</v>
      </c>
      <c r="X204" s="99">
        <v>1820</v>
      </c>
      <c r="Y204" s="69">
        <v>15</v>
      </c>
      <c r="Z204" s="70">
        <v>120</v>
      </c>
    </row>
    <row r="205" spans="1:26" ht="16.5" customHeight="1" x14ac:dyDescent="0.15">
      <c r="A205" s="84" t="s">
        <v>84</v>
      </c>
      <c r="B205" s="208"/>
      <c r="C205" s="83" t="s">
        <v>282</v>
      </c>
      <c r="D205" s="84" t="s">
        <v>15</v>
      </c>
      <c r="E205" s="84" t="s">
        <v>30</v>
      </c>
      <c r="F205" s="84" t="s">
        <v>55</v>
      </c>
      <c r="G205" s="85">
        <v>1820</v>
      </c>
      <c r="H205" s="86">
        <v>15</v>
      </c>
      <c r="I205" s="87">
        <v>150</v>
      </c>
      <c r="J205" s="298">
        <f>VLOOKUP(Q205,[2]通常!Q$3:AA$2734,11,0)</f>
        <v>0</v>
      </c>
      <c r="K205" s="299"/>
      <c r="L205" s="300"/>
      <c r="M205" s="88">
        <v>40000</v>
      </c>
      <c r="N205" s="422"/>
      <c r="O205" s="278"/>
      <c r="Q205" s="10" t="str">
        <f t="shared" si="3"/>
        <v>ＪＡ　　　　　　　　　　　　　　ＢＷナット　フローリング４ＰＦＪＬ  オイル仕上  182015150</v>
      </c>
      <c r="R205" s="279" t="s">
        <v>87</v>
      </c>
      <c r="S205" s="84" t="s">
        <v>143</v>
      </c>
      <c r="T205" s="279" t="s">
        <v>283</v>
      </c>
      <c r="U205" s="279" t="s">
        <v>15</v>
      </c>
      <c r="V205" s="279" t="s">
        <v>191</v>
      </c>
      <c r="W205" s="65" t="s">
        <v>98</v>
      </c>
      <c r="X205" s="315">
        <v>1820</v>
      </c>
      <c r="Y205" s="86">
        <v>15</v>
      </c>
      <c r="Z205" s="87">
        <v>150</v>
      </c>
    </row>
    <row r="206" spans="1:26" ht="16.5" customHeight="1" x14ac:dyDescent="0.15">
      <c r="A206" s="22" t="s">
        <v>84</v>
      </c>
      <c r="B206" s="202"/>
      <c r="C206" s="21"/>
      <c r="D206" s="22"/>
      <c r="E206" s="22" t="s">
        <v>47</v>
      </c>
      <c r="F206" s="22" t="s">
        <v>55</v>
      </c>
      <c r="G206" s="23">
        <v>1820</v>
      </c>
      <c r="H206" s="24">
        <v>15</v>
      </c>
      <c r="I206" s="25">
        <v>90</v>
      </c>
      <c r="J206" s="303">
        <f>VLOOKUP(Q206,[2]通常!Q$3:AA$2734,11,0)</f>
        <v>153.5</v>
      </c>
      <c r="K206" s="304"/>
      <c r="L206" s="305"/>
      <c r="M206" s="29">
        <v>62500</v>
      </c>
      <c r="N206" s="417"/>
      <c r="O206" s="239"/>
      <c r="Q206" s="10" t="str">
        <f t="shared" si="3"/>
        <v>ＪＡ　　　　　　　　　　　　　　ＢＷナット　フローリングユニ        オイル仕上  18201590</v>
      </c>
      <c r="R206" s="32" t="s">
        <v>87</v>
      </c>
      <c r="S206" s="22" t="s">
        <v>143</v>
      </c>
      <c r="T206" s="32" t="s">
        <v>283</v>
      </c>
      <c r="U206" s="32" t="s">
        <v>15</v>
      </c>
      <c r="V206" s="32" t="s">
        <v>22</v>
      </c>
      <c r="W206" s="32" t="s">
        <v>98</v>
      </c>
      <c r="X206" s="33">
        <v>1820</v>
      </c>
      <c r="Y206" s="24">
        <v>15</v>
      </c>
      <c r="Z206" s="25">
        <v>90</v>
      </c>
    </row>
    <row r="207" spans="1:26" ht="16.5" customHeight="1" x14ac:dyDescent="0.15">
      <c r="A207" s="22" t="s">
        <v>84</v>
      </c>
      <c r="B207" s="202"/>
      <c r="C207" s="21"/>
      <c r="D207" s="22"/>
      <c r="E207" s="22" t="s">
        <v>47</v>
      </c>
      <c r="F207" s="22" t="s">
        <v>55</v>
      </c>
      <c r="G207" s="23">
        <v>1820</v>
      </c>
      <c r="H207" s="24">
        <v>15</v>
      </c>
      <c r="I207" s="25">
        <v>120</v>
      </c>
      <c r="J207" s="78">
        <f>VLOOKUP(Q207,[2]通常!Q$3:AA$2734,11,0)</f>
        <v>790</v>
      </c>
      <c r="K207" s="79" t="s">
        <v>39</v>
      </c>
      <c r="L207" s="80"/>
      <c r="M207" s="81" t="s">
        <v>145</v>
      </c>
      <c r="N207" s="423" t="s">
        <v>71</v>
      </c>
      <c r="O207" s="424"/>
      <c r="Q207" s="10" t="str">
        <f t="shared" si="3"/>
        <v>ＪＡ　　　　　　　　　　　　　　ＢＷナット　フローリングユニ        オイル仕上  182015120</v>
      </c>
      <c r="R207" s="32" t="s">
        <v>87</v>
      </c>
      <c r="S207" s="22" t="s">
        <v>143</v>
      </c>
      <c r="T207" s="32" t="s">
        <v>283</v>
      </c>
      <c r="U207" s="32" t="s">
        <v>15</v>
      </c>
      <c r="V207" s="32" t="s">
        <v>22</v>
      </c>
      <c r="W207" s="32" t="s">
        <v>98</v>
      </c>
      <c r="X207" s="33">
        <v>1820</v>
      </c>
      <c r="Y207" s="24">
        <v>15</v>
      </c>
      <c r="Z207" s="25">
        <v>120</v>
      </c>
    </row>
    <row r="208" spans="1:26" ht="16.5" customHeight="1" x14ac:dyDescent="0.15">
      <c r="A208" s="161" t="s">
        <v>84</v>
      </c>
      <c r="B208" s="159" t="s">
        <v>73</v>
      </c>
      <c r="C208" s="160" t="s">
        <v>282</v>
      </c>
      <c r="D208" s="161" t="s">
        <v>15</v>
      </c>
      <c r="E208" s="161" t="s">
        <v>74</v>
      </c>
      <c r="F208" s="161" t="s">
        <v>75</v>
      </c>
      <c r="G208" s="425">
        <v>420</v>
      </c>
      <c r="H208" s="328">
        <v>15</v>
      </c>
      <c r="I208" s="329">
        <v>60</v>
      </c>
      <c r="J208" s="323">
        <f>VLOOKUP(Q208,[2]通常!Q$3:AA$2734,11,0)</f>
        <v>2.5</v>
      </c>
      <c r="K208" s="324"/>
      <c r="L208" s="325"/>
      <c r="M208" s="344">
        <v>75000</v>
      </c>
      <c r="N208" s="426" t="s">
        <v>290</v>
      </c>
      <c r="O208" s="427"/>
      <c r="Q208" s="10" t="str">
        <f t="shared" si="3"/>
        <v>ＪＡ　　　　　　　　ＡＳ　　　　ＢＷナット　フローリングヘリンボーン無塗装      4201560</v>
      </c>
      <c r="R208" s="233" t="s">
        <v>87</v>
      </c>
      <c r="S208" s="233" t="s">
        <v>77</v>
      </c>
      <c r="T208" s="233" t="s">
        <v>283</v>
      </c>
      <c r="U208" s="233" t="s">
        <v>15</v>
      </c>
      <c r="V208" s="161" t="s">
        <v>78</v>
      </c>
      <c r="W208" s="161" t="s">
        <v>17</v>
      </c>
      <c r="X208" s="327">
        <v>420</v>
      </c>
      <c r="Y208" s="328">
        <v>15</v>
      </c>
      <c r="Z208" s="329">
        <v>60</v>
      </c>
    </row>
    <row r="209" spans="1:26" ht="16.5" customHeight="1" x14ac:dyDescent="0.15">
      <c r="A209" s="125" t="s">
        <v>84</v>
      </c>
      <c r="B209" s="126" t="s">
        <v>146</v>
      </c>
      <c r="C209" s="127" t="s">
        <v>282</v>
      </c>
      <c r="D209" s="125" t="s">
        <v>15</v>
      </c>
      <c r="E209" s="125" t="s">
        <v>74</v>
      </c>
      <c r="F209" s="125" t="s">
        <v>75</v>
      </c>
      <c r="G209" s="128">
        <v>420</v>
      </c>
      <c r="H209" s="129">
        <v>15</v>
      </c>
      <c r="I209" s="130">
        <v>60</v>
      </c>
      <c r="J209" s="323">
        <f>VLOOKUP(Q209,[2]通常!Q$3:AA$2734,11,0)</f>
        <v>6.5</v>
      </c>
      <c r="K209" s="324"/>
      <c r="L209" s="325"/>
      <c r="M209" s="131">
        <v>62500</v>
      </c>
      <c r="N209" s="132" t="s">
        <v>290</v>
      </c>
      <c r="O209" s="133"/>
      <c r="Q209" s="10" t="str">
        <f t="shared" si="3"/>
        <v>ＪＡ　　　　　　　　Ｂ　　　　　ＢＷナット　フローリングヘリンボーン無塗装      4201560</v>
      </c>
      <c r="R209" s="233" t="s">
        <v>87</v>
      </c>
      <c r="S209" s="233" t="s">
        <v>52</v>
      </c>
      <c r="T209" s="233" t="s">
        <v>283</v>
      </c>
      <c r="U209" s="233" t="s">
        <v>15</v>
      </c>
      <c r="V209" s="161" t="s">
        <v>78</v>
      </c>
      <c r="W209" s="161" t="s">
        <v>17</v>
      </c>
      <c r="X209" s="327">
        <v>420</v>
      </c>
      <c r="Y209" s="328">
        <v>15</v>
      </c>
      <c r="Z209" s="329">
        <v>60</v>
      </c>
    </row>
    <row r="210" spans="1:26" ht="16.5" customHeight="1" x14ac:dyDescent="0.15">
      <c r="A210" s="22" t="s">
        <v>34</v>
      </c>
      <c r="B210" s="202"/>
      <c r="C210" s="21" t="s">
        <v>291</v>
      </c>
      <c r="D210" s="22" t="s">
        <v>15</v>
      </c>
      <c r="E210" s="22" t="s">
        <v>47</v>
      </c>
      <c r="F210" s="22" t="s">
        <v>75</v>
      </c>
      <c r="G210" s="23">
        <v>1820</v>
      </c>
      <c r="H210" s="24">
        <v>15</v>
      </c>
      <c r="I210" s="25">
        <v>90</v>
      </c>
      <c r="J210" s="298">
        <f>VLOOKUP(Q210,[2]通常!Q$3:AA$2734,11,0)</f>
        <v>101</v>
      </c>
      <c r="K210" s="299"/>
      <c r="L210" s="300"/>
      <c r="M210" s="29">
        <v>58000</v>
      </c>
      <c r="N210" s="417"/>
      <c r="O210" s="239"/>
      <c r="Q210" s="10" t="str">
        <f t="shared" si="3"/>
        <v>ＡＭ　　　　　　　　　　　　　　Ｂチェリー　フローリングユニ        無塗装      18201590</v>
      </c>
      <c r="R210" s="22" t="s">
        <v>35</v>
      </c>
      <c r="S210" s="22" t="s">
        <v>143</v>
      </c>
      <c r="T210" s="342" t="s">
        <v>292</v>
      </c>
      <c r="U210" s="32" t="s">
        <v>15</v>
      </c>
      <c r="V210" s="32" t="s">
        <v>22</v>
      </c>
      <c r="W210" s="22" t="s">
        <v>17</v>
      </c>
      <c r="X210" s="33">
        <v>1820</v>
      </c>
      <c r="Y210" s="24">
        <v>15</v>
      </c>
      <c r="Z210" s="25">
        <v>90</v>
      </c>
    </row>
    <row r="211" spans="1:26" ht="16.5" customHeight="1" x14ac:dyDescent="0.15">
      <c r="A211" s="22" t="s">
        <v>129</v>
      </c>
      <c r="B211" s="202"/>
      <c r="C211" s="21"/>
      <c r="D211" s="22"/>
      <c r="E211" s="22" t="s">
        <v>47</v>
      </c>
      <c r="F211" s="22" t="s">
        <v>75</v>
      </c>
      <c r="G211" s="23">
        <v>1820</v>
      </c>
      <c r="H211" s="24">
        <v>15</v>
      </c>
      <c r="I211" s="25">
        <v>120</v>
      </c>
      <c r="J211" s="78">
        <f>VLOOKUP(Q211,[2]通常!Q$3:AA$2734,11,0)</f>
        <v>18</v>
      </c>
      <c r="K211" s="79" t="s">
        <v>39</v>
      </c>
      <c r="L211" s="80"/>
      <c r="M211" s="359" t="s">
        <v>293</v>
      </c>
      <c r="N211" s="416" t="s">
        <v>108</v>
      </c>
      <c r="O211" s="183"/>
      <c r="Q211" s="10" t="str">
        <f t="shared" si="3"/>
        <v>ＦＯ　　　　　　　　　　　　　　Ｂチェリー　フローリングユニ        無塗装      182015120</v>
      </c>
      <c r="R211" s="342" t="s">
        <v>132</v>
      </c>
      <c r="S211" s="57" t="s">
        <v>143</v>
      </c>
      <c r="T211" s="342" t="s">
        <v>292</v>
      </c>
      <c r="U211" s="65" t="s">
        <v>15</v>
      </c>
      <c r="V211" s="65" t="s">
        <v>22</v>
      </c>
      <c r="W211" s="57" t="s">
        <v>38</v>
      </c>
      <c r="X211" s="66">
        <v>1820</v>
      </c>
      <c r="Y211" s="59">
        <v>15</v>
      </c>
      <c r="Z211" s="60">
        <v>120</v>
      </c>
    </row>
    <row r="212" spans="1:26" ht="16.5" customHeight="1" x14ac:dyDescent="0.15">
      <c r="A212" s="285" t="s">
        <v>157</v>
      </c>
      <c r="B212" s="171"/>
      <c r="C212" s="284" t="s">
        <v>294</v>
      </c>
      <c r="D212" s="285" t="s">
        <v>15</v>
      </c>
      <c r="E212" s="285" t="s">
        <v>47</v>
      </c>
      <c r="F212" s="285" t="s">
        <v>75</v>
      </c>
      <c r="G212" s="410">
        <v>1820</v>
      </c>
      <c r="H212" s="213">
        <v>15</v>
      </c>
      <c r="I212" s="411">
        <v>90</v>
      </c>
      <c r="J212" s="298">
        <f>VLOOKUP(Q212,[2]通常!Q$3:AA$2734,11,0)</f>
        <v>64</v>
      </c>
      <c r="K212" s="299"/>
      <c r="L212" s="300"/>
      <c r="M212" s="242">
        <v>37000</v>
      </c>
      <c r="N212" s="412"/>
      <c r="O212" s="413"/>
      <c r="Q212" s="10" t="str">
        <f t="shared" si="3"/>
        <v>ＫＪ　　　　　　　　　　　　　　メルバウ　　フローリングユニ        無塗装      18201590</v>
      </c>
      <c r="R212" s="285" t="s">
        <v>159</v>
      </c>
      <c r="S212" s="285" t="s">
        <v>143</v>
      </c>
      <c r="T212" s="141" t="s">
        <v>295</v>
      </c>
      <c r="U212" s="428" t="s">
        <v>15</v>
      </c>
      <c r="V212" s="428" t="s">
        <v>22</v>
      </c>
      <c r="W212" s="285" t="s">
        <v>38</v>
      </c>
      <c r="X212" s="251">
        <v>1820</v>
      </c>
      <c r="Y212" s="213">
        <v>15</v>
      </c>
      <c r="Z212" s="411">
        <v>90</v>
      </c>
    </row>
    <row r="213" spans="1:26" ht="16.5" customHeight="1" x14ac:dyDescent="0.15">
      <c r="A213" s="22" t="s">
        <v>157</v>
      </c>
      <c r="B213" s="20"/>
      <c r="C213" s="21"/>
      <c r="D213" s="22"/>
      <c r="E213" s="22" t="s">
        <v>47</v>
      </c>
      <c r="F213" s="22" t="s">
        <v>25</v>
      </c>
      <c r="G213" s="23">
        <v>1820</v>
      </c>
      <c r="H213" s="24">
        <v>15</v>
      </c>
      <c r="I213" s="25">
        <v>90</v>
      </c>
      <c r="J213" s="303">
        <f>VLOOKUP(Q213,[2]通常!Q$3:AA$2734,11,0)</f>
        <v>41</v>
      </c>
      <c r="K213" s="304"/>
      <c r="L213" s="305"/>
      <c r="M213" s="221">
        <v>38800</v>
      </c>
      <c r="N213" s="414"/>
      <c r="O213" s="415"/>
      <c r="Q213" s="10" t="str">
        <f t="shared" si="3"/>
        <v>ＫＪ　　　　　　　　　　　　　　メルバウ　　フローリングユニ        クリア      18201590</v>
      </c>
      <c r="R213" s="22" t="s">
        <v>159</v>
      </c>
      <c r="S213" s="22" t="s">
        <v>143</v>
      </c>
      <c r="T213" s="202" t="s">
        <v>295</v>
      </c>
      <c r="U213" s="32" t="s">
        <v>15</v>
      </c>
      <c r="V213" s="32" t="s">
        <v>22</v>
      </c>
      <c r="W213" s="22" t="s">
        <v>49</v>
      </c>
      <c r="X213" s="33">
        <v>1820</v>
      </c>
      <c r="Y213" s="24">
        <v>15</v>
      </c>
      <c r="Z213" s="25">
        <v>90</v>
      </c>
    </row>
    <row r="214" spans="1:26" ht="16.5" customHeight="1" x14ac:dyDescent="0.15">
      <c r="A214" s="40" t="s">
        <v>157</v>
      </c>
      <c r="B214" s="41"/>
      <c r="C214" s="42"/>
      <c r="D214" s="40"/>
      <c r="E214" s="40" t="s">
        <v>86</v>
      </c>
      <c r="F214" s="40" t="s">
        <v>75</v>
      </c>
      <c r="G214" s="43">
        <v>1820</v>
      </c>
      <c r="H214" s="44">
        <v>15</v>
      </c>
      <c r="I214" s="45">
        <v>150</v>
      </c>
      <c r="J214" s="295">
        <f>VLOOKUP(Q214,[2]通常!Q$3:AA$2734,11,0)</f>
        <v>304.5</v>
      </c>
      <c r="K214" s="296"/>
      <c r="L214" s="297"/>
      <c r="M214" s="222">
        <v>52500</v>
      </c>
      <c r="N214" s="398"/>
      <c r="O214" s="399"/>
      <c r="Q214" s="10" t="str">
        <f t="shared" si="3"/>
        <v>ＫＪ　　　　　　　　　　　　　　メルバウ　　フローリング一枚物      無塗装      182015150</v>
      </c>
      <c r="R214" s="40" t="s">
        <v>159</v>
      </c>
      <c r="S214" s="40" t="s">
        <v>143</v>
      </c>
      <c r="T214" s="204" t="s">
        <v>295</v>
      </c>
      <c r="U214" s="53" t="s">
        <v>15</v>
      </c>
      <c r="V214" s="52" t="s">
        <v>113</v>
      </c>
      <c r="W214" s="40" t="s">
        <v>38</v>
      </c>
      <c r="X214" s="54">
        <v>1820</v>
      </c>
      <c r="Y214" s="44">
        <v>15</v>
      </c>
      <c r="Z214" s="45">
        <v>150</v>
      </c>
    </row>
    <row r="215" spans="1:26" ht="16.5" customHeight="1" x14ac:dyDescent="0.15">
      <c r="A215" s="161" t="s">
        <v>84</v>
      </c>
      <c r="B215" s="159" t="s">
        <v>29</v>
      </c>
      <c r="C215" s="160" t="s">
        <v>296</v>
      </c>
      <c r="D215" s="161" t="s">
        <v>15</v>
      </c>
      <c r="E215" s="161" t="s">
        <v>47</v>
      </c>
      <c r="F215" s="161" t="s">
        <v>75</v>
      </c>
      <c r="G215" s="162">
        <v>1820</v>
      </c>
      <c r="H215" s="163">
        <v>15</v>
      </c>
      <c r="I215" s="164">
        <v>90</v>
      </c>
      <c r="J215" s="323">
        <f>VLOOKUP(Q215,[2]通常!Q$3:AA$2734,11,0)</f>
        <v>1.5</v>
      </c>
      <c r="K215" s="324"/>
      <c r="L215" s="325"/>
      <c r="M215" s="344">
        <v>55000</v>
      </c>
      <c r="N215" s="429"/>
      <c r="O215" s="430"/>
      <c r="Q215" s="10" t="str">
        <f t="shared" si="3"/>
        <v>ＪＡ　　　　　　　　Ａ　　　　　ケヤキ　　　フローリングユニ        無塗装      18201590</v>
      </c>
      <c r="R215" s="233" t="s">
        <v>87</v>
      </c>
      <c r="S215" s="233" t="s">
        <v>111</v>
      </c>
      <c r="T215" s="161" t="s">
        <v>297</v>
      </c>
      <c r="U215" s="233" t="s">
        <v>15</v>
      </c>
      <c r="V215" s="233" t="s">
        <v>22</v>
      </c>
      <c r="W215" s="161" t="s">
        <v>38</v>
      </c>
      <c r="X215" s="234">
        <v>1820</v>
      </c>
      <c r="Y215" s="163">
        <v>15</v>
      </c>
      <c r="Z215" s="164">
        <v>90</v>
      </c>
    </row>
    <row r="216" spans="1:26" ht="16.5" customHeight="1" x14ac:dyDescent="0.15">
      <c r="A216" s="57" t="s">
        <v>84</v>
      </c>
      <c r="B216" s="55"/>
      <c r="C216" s="56" t="s">
        <v>296</v>
      </c>
      <c r="D216" s="57" t="s">
        <v>15</v>
      </c>
      <c r="E216" s="57" t="s">
        <v>47</v>
      </c>
      <c r="F216" s="57" t="s">
        <v>25</v>
      </c>
      <c r="G216" s="336">
        <v>1820</v>
      </c>
      <c r="H216" s="59">
        <v>15</v>
      </c>
      <c r="I216" s="60">
        <v>90</v>
      </c>
      <c r="J216" s="298">
        <f>VLOOKUP(Q216,[2]通常!Q$3:AA$2734,11,0)</f>
        <v>3.5</v>
      </c>
      <c r="K216" s="299"/>
      <c r="L216" s="300"/>
      <c r="M216" s="61">
        <v>55000</v>
      </c>
      <c r="N216" s="419"/>
      <c r="O216" s="260"/>
      <c r="Q216" s="10" t="str">
        <f t="shared" si="3"/>
        <v>ＪＡ　　　　　　　　　　　　　　ケヤキ　　　フローリングユニ        クリア      18201590</v>
      </c>
      <c r="R216" s="65" t="s">
        <v>87</v>
      </c>
      <c r="S216" s="57" t="s">
        <v>143</v>
      </c>
      <c r="T216" s="57" t="s">
        <v>297</v>
      </c>
      <c r="U216" s="65" t="s">
        <v>15</v>
      </c>
      <c r="V216" s="65" t="s">
        <v>22</v>
      </c>
      <c r="W216" s="65" t="s">
        <v>27</v>
      </c>
      <c r="X216" s="336">
        <v>1820</v>
      </c>
      <c r="Y216" s="59">
        <v>15</v>
      </c>
      <c r="Z216" s="431">
        <v>90</v>
      </c>
    </row>
    <row r="217" spans="1:26" ht="16.5" customHeight="1" x14ac:dyDescent="0.15">
      <c r="A217" s="125" t="s">
        <v>84</v>
      </c>
      <c r="B217" s="126"/>
      <c r="C217" s="127"/>
      <c r="D217" s="125"/>
      <c r="E217" s="125" t="s">
        <v>47</v>
      </c>
      <c r="F217" s="125" t="s">
        <v>25</v>
      </c>
      <c r="G217" s="347">
        <v>1820</v>
      </c>
      <c r="H217" s="193">
        <v>15</v>
      </c>
      <c r="I217" s="194">
        <v>120</v>
      </c>
      <c r="J217" s="78">
        <f>VLOOKUP(Q217,[2]通常!Q$3:AA$2734,11,0)</f>
        <v>32</v>
      </c>
      <c r="K217" s="79" t="s">
        <v>39</v>
      </c>
      <c r="L217" s="80"/>
      <c r="M217" s="308" t="s">
        <v>298</v>
      </c>
      <c r="N217" s="187" t="s">
        <v>108</v>
      </c>
      <c r="O217" s="188"/>
      <c r="Q217" s="10" t="str">
        <f t="shared" si="3"/>
        <v>ＪＡ　　　　　　　　　　　　　　ケヤキ　　　フローリングユニ        クリア      182015120</v>
      </c>
      <c r="R217" s="53" t="s">
        <v>87</v>
      </c>
      <c r="S217" s="40" t="s">
        <v>143</v>
      </c>
      <c r="T217" s="40" t="s">
        <v>297</v>
      </c>
      <c r="U217" s="53" t="s">
        <v>15</v>
      </c>
      <c r="V217" s="53" t="s">
        <v>22</v>
      </c>
      <c r="W217" s="53" t="s">
        <v>27</v>
      </c>
      <c r="X217" s="339">
        <v>1820</v>
      </c>
      <c r="Y217" s="44">
        <v>15</v>
      </c>
      <c r="Z217" s="191">
        <v>120</v>
      </c>
    </row>
    <row r="218" spans="1:26" ht="16.5" customHeight="1" x14ac:dyDescent="0.15">
      <c r="A218" s="172" t="s">
        <v>196</v>
      </c>
      <c r="B218" s="432" t="s">
        <v>299</v>
      </c>
      <c r="C218" s="433" t="s">
        <v>37</v>
      </c>
      <c r="D218" s="434" t="s">
        <v>15</v>
      </c>
      <c r="E218" s="435" t="s">
        <v>300</v>
      </c>
      <c r="F218" s="172" t="s">
        <v>75</v>
      </c>
      <c r="G218" s="436">
        <v>1820</v>
      </c>
      <c r="H218" s="437">
        <v>15</v>
      </c>
      <c r="I218" s="438">
        <v>150</v>
      </c>
      <c r="J218" s="323">
        <f>VLOOKUP(Q218,[2]通常!Q$3:AA$2734,11,0)</f>
        <v>21.5</v>
      </c>
      <c r="K218" s="324"/>
      <c r="L218" s="325"/>
      <c r="M218" s="232">
        <v>50000</v>
      </c>
      <c r="N218" s="169"/>
      <c r="O218" s="170"/>
      <c r="Q218" s="10" t="str">
        <f t="shared" si="3"/>
        <v>Ｓ　　　　　　　　　ＢＣ　　　　ナラ　　　　フローリング三層のこめ  無塗装      182015150</v>
      </c>
      <c r="R218" s="161" t="s">
        <v>258</v>
      </c>
      <c r="S218" s="439" t="s">
        <v>301</v>
      </c>
      <c r="T218" s="233" t="s">
        <v>37</v>
      </c>
      <c r="U218" s="233" t="s">
        <v>15</v>
      </c>
      <c r="V218" s="172" t="s">
        <v>302</v>
      </c>
      <c r="W218" s="172" t="s">
        <v>17</v>
      </c>
      <c r="X218" s="432">
        <v>1820</v>
      </c>
      <c r="Y218" s="440">
        <v>15</v>
      </c>
      <c r="Z218" s="441">
        <v>150</v>
      </c>
    </row>
    <row r="219" spans="1:26" ht="16.5" customHeight="1" x14ac:dyDescent="0.15">
      <c r="A219" s="342" t="s">
        <v>196</v>
      </c>
      <c r="B219" s="442" t="s">
        <v>205</v>
      </c>
      <c r="C219" s="443" t="s">
        <v>37</v>
      </c>
      <c r="D219" s="444" t="s">
        <v>15</v>
      </c>
      <c r="E219" s="342" t="s">
        <v>303</v>
      </c>
      <c r="F219" s="342" t="s">
        <v>17</v>
      </c>
      <c r="G219" s="445">
        <v>1820</v>
      </c>
      <c r="H219" s="446">
        <v>15</v>
      </c>
      <c r="I219" s="447">
        <v>150</v>
      </c>
      <c r="J219" s="298">
        <f>VLOOKUP(Q219,[2]通常!Q$3:AA$2734,11,0)</f>
        <v>108.5</v>
      </c>
      <c r="K219" s="299"/>
      <c r="L219" s="300"/>
      <c r="M219" s="316">
        <v>51300</v>
      </c>
      <c r="N219" s="89"/>
      <c r="O219" s="90"/>
      <c r="Q219" s="10" t="str">
        <f t="shared" si="3"/>
        <v>Ｓ　　　　　　　　　　　　　　　ナラ　　　　フローリング三層フラット無塗装      182015150</v>
      </c>
      <c r="R219" s="57" t="s">
        <v>258</v>
      </c>
      <c r="S219" s="342" t="s">
        <v>205</v>
      </c>
      <c r="T219" s="65" t="s">
        <v>37</v>
      </c>
      <c r="U219" s="65" t="s">
        <v>15</v>
      </c>
      <c r="V219" s="342" t="s">
        <v>304</v>
      </c>
      <c r="W219" s="342" t="s">
        <v>38</v>
      </c>
      <c r="X219" s="442">
        <v>1820</v>
      </c>
      <c r="Y219" s="403">
        <v>15</v>
      </c>
      <c r="Z219" s="448">
        <v>150</v>
      </c>
    </row>
    <row r="220" spans="1:26" ht="16.5" customHeight="1" x14ac:dyDescent="0.15">
      <c r="A220" s="343" t="s">
        <v>196</v>
      </c>
      <c r="B220" s="449" t="s">
        <v>205</v>
      </c>
      <c r="C220" s="450"/>
      <c r="D220" s="451"/>
      <c r="E220" s="343" t="s">
        <v>303</v>
      </c>
      <c r="F220" s="22" t="s">
        <v>55</v>
      </c>
      <c r="G220" s="452">
        <v>1820</v>
      </c>
      <c r="H220" s="453">
        <v>15</v>
      </c>
      <c r="I220" s="454">
        <v>150</v>
      </c>
      <c r="J220" s="303">
        <f>VLOOKUP(Q220,[2]通常!Q$3:AA$2734,11,0)</f>
        <v>167</v>
      </c>
      <c r="K220" s="304"/>
      <c r="L220" s="305"/>
      <c r="M220" s="114">
        <v>54500</v>
      </c>
      <c r="N220" s="455"/>
      <c r="O220" s="456"/>
      <c r="Q220" s="10" t="str">
        <f t="shared" si="3"/>
        <v>Ｓ　　　　　　　　　　　　　　　ナラ　　　　フローリング三層フラットオイル仕上  182015150</v>
      </c>
      <c r="R220" s="22" t="s">
        <v>258</v>
      </c>
      <c r="S220" s="343" t="s">
        <v>205</v>
      </c>
      <c r="T220" s="32" t="s">
        <v>37</v>
      </c>
      <c r="U220" s="32" t="s">
        <v>15</v>
      </c>
      <c r="V220" s="343" t="s">
        <v>304</v>
      </c>
      <c r="W220" s="32" t="s">
        <v>98</v>
      </c>
      <c r="X220" s="449">
        <v>1820</v>
      </c>
      <c r="Y220" s="396">
        <v>15</v>
      </c>
      <c r="Z220" s="397">
        <v>150</v>
      </c>
    </row>
    <row r="221" spans="1:26" ht="16.5" customHeight="1" x14ac:dyDescent="0.15">
      <c r="A221" s="307" t="s">
        <v>196</v>
      </c>
      <c r="B221" s="457" t="s">
        <v>205</v>
      </c>
      <c r="C221" s="458"/>
      <c r="D221" s="459"/>
      <c r="E221" s="307" t="s">
        <v>303</v>
      </c>
      <c r="F221" s="19" t="s">
        <v>25</v>
      </c>
      <c r="G221" s="460">
        <v>1820</v>
      </c>
      <c r="H221" s="461">
        <v>15</v>
      </c>
      <c r="I221" s="462">
        <v>150</v>
      </c>
      <c r="J221" s="295">
        <f>VLOOKUP(Q221,[2]通常!Q$3:AA$2734,11,0)</f>
        <v>246.5</v>
      </c>
      <c r="K221" s="296"/>
      <c r="L221" s="297"/>
      <c r="M221" s="114">
        <v>53000</v>
      </c>
      <c r="N221" s="50"/>
      <c r="O221" s="51"/>
      <c r="Q221" s="10" t="str">
        <f t="shared" si="3"/>
        <v>Ｓ　　　　　　　　　　　　　　　ナラ　　　　フローリング三層フラットクリア      182015150</v>
      </c>
      <c r="R221" s="40" t="s">
        <v>258</v>
      </c>
      <c r="S221" s="377" t="s">
        <v>205</v>
      </c>
      <c r="T221" s="53" t="s">
        <v>37</v>
      </c>
      <c r="U221" s="53" t="s">
        <v>15</v>
      </c>
      <c r="V221" s="377" t="s">
        <v>304</v>
      </c>
      <c r="W221" s="52" t="s">
        <v>49</v>
      </c>
      <c r="X221" s="463">
        <v>1820</v>
      </c>
      <c r="Y221" s="294">
        <v>15</v>
      </c>
      <c r="Z221" s="464">
        <v>150</v>
      </c>
    </row>
    <row r="222" spans="1:26" ht="16.5" customHeight="1" x14ac:dyDescent="0.15">
      <c r="A222" s="332" t="s">
        <v>196</v>
      </c>
      <c r="B222" s="465" t="s">
        <v>65</v>
      </c>
      <c r="C222" s="466" t="s">
        <v>37</v>
      </c>
      <c r="D222" s="467" t="s">
        <v>15</v>
      </c>
      <c r="E222" s="332" t="s">
        <v>303</v>
      </c>
      <c r="F222" s="332" t="s">
        <v>17</v>
      </c>
      <c r="G222" s="468">
        <v>1820</v>
      </c>
      <c r="H222" s="469">
        <v>15</v>
      </c>
      <c r="I222" s="470">
        <v>189</v>
      </c>
      <c r="J222" s="72">
        <f>VLOOKUP(Q222,[2]通常!Q$3:AA$2734,11,0)</f>
        <v>311</v>
      </c>
      <c r="K222" s="349" t="s">
        <v>39</v>
      </c>
      <c r="L222" s="350"/>
      <c r="M222" s="471" t="s">
        <v>305</v>
      </c>
      <c r="N222" s="472"/>
      <c r="O222" s="473"/>
      <c r="Q222" s="10" t="str">
        <f t="shared" si="3"/>
        <v>Ｓ　　　　　　　　　ＣＤ　　　　ナラ　　　　フローリング三層フラット無塗装      182015189</v>
      </c>
      <c r="R222" s="57" t="s">
        <v>258</v>
      </c>
      <c r="S222" s="342" t="s">
        <v>306</v>
      </c>
      <c r="T222" s="65" t="s">
        <v>37</v>
      </c>
      <c r="U222" s="65" t="s">
        <v>15</v>
      </c>
      <c r="V222" s="342" t="s">
        <v>304</v>
      </c>
      <c r="W222" s="342" t="s">
        <v>38</v>
      </c>
      <c r="X222" s="442">
        <v>1820</v>
      </c>
      <c r="Y222" s="403">
        <v>15</v>
      </c>
      <c r="Z222" s="448">
        <v>189</v>
      </c>
    </row>
    <row r="223" spans="1:26" ht="19.5" x14ac:dyDescent="0.15">
      <c r="A223" s="343" t="s">
        <v>196</v>
      </c>
      <c r="B223" s="449" t="s">
        <v>205</v>
      </c>
      <c r="C223" s="450"/>
      <c r="D223" s="451"/>
      <c r="E223" s="343" t="s">
        <v>303</v>
      </c>
      <c r="F223" s="22" t="s">
        <v>55</v>
      </c>
      <c r="G223" s="452">
        <v>1820</v>
      </c>
      <c r="H223" s="453">
        <v>15</v>
      </c>
      <c r="I223" s="454">
        <v>189</v>
      </c>
      <c r="J223" s="78">
        <f>VLOOKUP(Q223,[2]通常!Q$3:AA$2734,11,0)</f>
        <v>0</v>
      </c>
      <c r="K223" s="79" t="s">
        <v>39</v>
      </c>
      <c r="L223" s="80"/>
      <c r="M223" s="108" t="s">
        <v>307</v>
      </c>
      <c r="N223" s="474" t="s">
        <v>308</v>
      </c>
      <c r="O223" s="475"/>
      <c r="Q223" s="10" t="str">
        <f t="shared" si="3"/>
        <v>Ｓ　　　　　　　　　ＣＤ　　　　ナラ　　　　フローリング三層フラットオイル仕上  182015189</v>
      </c>
      <c r="R223" s="22" t="s">
        <v>258</v>
      </c>
      <c r="S223" s="343" t="s">
        <v>306</v>
      </c>
      <c r="T223" s="39" t="s">
        <v>37</v>
      </c>
      <c r="U223" s="32" t="s">
        <v>15</v>
      </c>
      <c r="V223" s="343" t="s">
        <v>304</v>
      </c>
      <c r="W223" s="32" t="s">
        <v>98</v>
      </c>
      <c r="X223" s="449">
        <v>1820</v>
      </c>
      <c r="Y223" s="396">
        <v>15</v>
      </c>
      <c r="Z223" s="397">
        <v>189</v>
      </c>
    </row>
    <row r="224" spans="1:26" ht="16.5" customHeight="1" x14ac:dyDescent="0.15">
      <c r="A224" s="82" t="s">
        <v>196</v>
      </c>
      <c r="B224" s="82"/>
      <c r="C224" s="83" t="s">
        <v>267</v>
      </c>
      <c r="D224" s="84" t="s">
        <v>15</v>
      </c>
      <c r="E224" s="84" t="s">
        <v>309</v>
      </c>
      <c r="F224" s="84" t="s">
        <v>38</v>
      </c>
      <c r="G224" s="85">
        <v>1820</v>
      </c>
      <c r="H224" s="86">
        <v>15</v>
      </c>
      <c r="I224" s="87">
        <v>150</v>
      </c>
      <c r="J224" s="298">
        <f>VLOOKUP(Q224,[2]通常!Q$3:AA$2734,11,0)</f>
        <v>20</v>
      </c>
      <c r="K224" s="299"/>
      <c r="L224" s="300"/>
      <c r="M224" s="330">
        <v>89500</v>
      </c>
      <c r="N224" s="89"/>
      <c r="O224" s="90"/>
      <c r="Q224" s="10" t="str">
        <f t="shared" si="3"/>
        <v>Ｓ　　　　　　　　　　　　　　　Ｍチーク　　フローリング三層        無塗装      182015150</v>
      </c>
      <c r="R224" s="84" t="s">
        <v>258</v>
      </c>
      <c r="S224" s="84" t="s">
        <v>143</v>
      </c>
      <c r="T224" s="84" t="s">
        <v>269</v>
      </c>
      <c r="U224" s="279" t="s">
        <v>15</v>
      </c>
      <c r="V224" s="332" t="s">
        <v>310</v>
      </c>
      <c r="W224" s="84" t="s">
        <v>17</v>
      </c>
      <c r="X224" s="209">
        <v>1820</v>
      </c>
      <c r="Y224" s="86">
        <v>15</v>
      </c>
      <c r="Z224" s="210">
        <v>150</v>
      </c>
    </row>
    <row r="225" spans="1:26" ht="16.5" customHeight="1" x14ac:dyDescent="0.15">
      <c r="A225" s="20" t="s">
        <v>196</v>
      </c>
      <c r="B225" s="20"/>
      <c r="C225" s="42"/>
      <c r="D225" s="22"/>
      <c r="E225" s="22" t="s">
        <v>309</v>
      </c>
      <c r="F225" s="22" t="s">
        <v>55</v>
      </c>
      <c r="G225" s="23">
        <v>1820</v>
      </c>
      <c r="H225" s="24">
        <v>15</v>
      </c>
      <c r="I225" s="25">
        <v>150</v>
      </c>
      <c r="J225" s="295">
        <f>VLOOKUP(Q225,[2]通常!Q$3:AA$2734,11,0)</f>
        <v>9.5</v>
      </c>
      <c r="K225" s="296"/>
      <c r="L225" s="297"/>
      <c r="M225" s="94">
        <v>92500</v>
      </c>
      <c r="N225" s="30"/>
      <c r="O225" s="31"/>
      <c r="Q225" s="10" t="str">
        <f t="shared" si="3"/>
        <v>Ｓ　　　　　　　　　　　　　　　Ｍチーク　　フローリング三層        オイル仕上  182015150</v>
      </c>
      <c r="R225" s="40" t="s">
        <v>258</v>
      </c>
      <c r="S225" s="40" t="s">
        <v>143</v>
      </c>
      <c r="T225" s="10" t="s">
        <v>269</v>
      </c>
      <c r="U225" s="53" t="s">
        <v>15</v>
      </c>
      <c r="V225" s="377" t="s">
        <v>310</v>
      </c>
      <c r="W225" s="53" t="s">
        <v>98</v>
      </c>
      <c r="X225" s="339">
        <v>1820</v>
      </c>
      <c r="Y225" s="44">
        <v>15</v>
      </c>
      <c r="Z225" s="191">
        <v>150</v>
      </c>
    </row>
    <row r="226" spans="1:26" ht="16.5" customHeight="1" x14ac:dyDescent="0.15">
      <c r="A226" s="82" t="s">
        <v>196</v>
      </c>
      <c r="B226" s="82"/>
      <c r="C226" s="83" t="s">
        <v>282</v>
      </c>
      <c r="D226" s="84" t="s">
        <v>15</v>
      </c>
      <c r="E226" s="84" t="s">
        <v>309</v>
      </c>
      <c r="F226" s="84" t="s">
        <v>38</v>
      </c>
      <c r="G226" s="85">
        <v>1820</v>
      </c>
      <c r="H226" s="86">
        <v>15</v>
      </c>
      <c r="I226" s="87">
        <v>150</v>
      </c>
      <c r="J226" s="298">
        <f>VLOOKUP(Q226,[2]通常!Q$3:AA$2734,11,0)</f>
        <v>342.5</v>
      </c>
      <c r="K226" s="299"/>
      <c r="L226" s="300"/>
      <c r="M226" s="330">
        <v>62500</v>
      </c>
      <c r="N226" s="476"/>
      <c r="O226" s="477"/>
      <c r="Q226" s="10" t="str">
        <f t="shared" si="3"/>
        <v>Ｓ　　　　　　　　　　　　　　　ＢＷナット　フローリング三層        無塗装      182015150</v>
      </c>
      <c r="R226" s="84" t="s">
        <v>258</v>
      </c>
      <c r="S226" s="84" t="s">
        <v>143</v>
      </c>
      <c r="T226" s="279" t="s">
        <v>283</v>
      </c>
      <c r="U226" s="279" t="s">
        <v>15</v>
      </c>
      <c r="V226" s="332" t="s">
        <v>310</v>
      </c>
      <c r="W226" s="84" t="s">
        <v>17</v>
      </c>
      <c r="X226" s="209">
        <v>1820</v>
      </c>
      <c r="Y226" s="86">
        <v>15</v>
      </c>
      <c r="Z226" s="210">
        <v>150</v>
      </c>
    </row>
    <row r="227" spans="1:26" ht="16.5" customHeight="1" x14ac:dyDescent="0.15">
      <c r="A227" s="20" t="s">
        <v>196</v>
      </c>
      <c r="B227" s="20"/>
      <c r="C227" s="21"/>
      <c r="D227" s="22"/>
      <c r="E227" s="22" t="s">
        <v>309</v>
      </c>
      <c r="F227" s="22" t="s">
        <v>55</v>
      </c>
      <c r="G227" s="23">
        <v>1820</v>
      </c>
      <c r="H227" s="24">
        <v>15</v>
      </c>
      <c r="I227" s="25">
        <v>150</v>
      </c>
      <c r="J227" s="303">
        <f>VLOOKUP(Q227,[2]通常!Q$3:AA$2734,11,0)</f>
        <v>220.5</v>
      </c>
      <c r="K227" s="304"/>
      <c r="L227" s="305"/>
      <c r="M227" s="94">
        <v>66200</v>
      </c>
      <c r="N227" s="30"/>
      <c r="O227" s="31"/>
      <c r="Q227" s="10" t="str">
        <f t="shared" si="3"/>
        <v>Ｓ　　　　　　　　　　　　　　　ＢＷナット　フローリング三層        オイル仕上  182015150</v>
      </c>
      <c r="R227" s="22" t="s">
        <v>258</v>
      </c>
      <c r="S227" s="22" t="s">
        <v>143</v>
      </c>
      <c r="T227" s="32" t="s">
        <v>283</v>
      </c>
      <c r="U227" s="32" t="s">
        <v>15</v>
      </c>
      <c r="V227" s="343" t="s">
        <v>310</v>
      </c>
      <c r="W227" s="32" t="s">
        <v>98</v>
      </c>
      <c r="X227" s="346">
        <v>1820</v>
      </c>
      <c r="Y227" s="24">
        <v>15</v>
      </c>
      <c r="Z227" s="102">
        <v>150</v>
      </c>
    </row>
    <row r="228" spans="1:26" ht="16.5" customHeight="1" x14ac:dyDescent="0.15">
      <c r="A228" s="41" t="s">
        <v>196</v>
      </c>
      <c r="B228" s="41"/>
      <c r="C228" s="42"/>
      <c r="D228" s="40"/>
      <c r="E228" s="40" t="s">
        <v>309</v>
      </c>
      <c r="F228" s="40" t="s">
        <v>25</v>
      </c>
      <c r="G228" s="43">
        <v>1820</v>
      </c>
      <c r="H228" s="44">
        <v>15</v>
      </c>
      <c r="I228" s="45">
        <v>150</v>
      </c>
      <c r="J228" s="295">
        <f>VLOOKUP(Q228,[2]通常!Q$3:AA$2734,11,0)</f>
        <v>205.5</v>
      </c>
      <c r="K228" s="296"/>
      <c r="L228" s="297"/>
      <c r="M228" s="220">
        <v>65000</v>
      </c>
      <c r="N228" s="62"/>
      <c r="O228" s="63"/>
      <c r="Q228" s="10" t="str">
        <f t="shared" si="3"/>
        <v>Ｓ　　　　　　　　　　　　　　　ＢＷナット　フローリング三層        クリア      182015150</v>
      </c>
      <c r="R228" s="40" t="s">
        <v>258</v>
      </c>
      <c r="S228" s="40" t="s">
        <v>143</v>
      </c>
      <c r="T228" s="53" t="s">
        <v>283</v>
      </c>
      <c r="U228" s="53" t="s">
        <v>15</v>
      </c>
      <c r="V228" s="377" t="s">
        <v>310</v>
      </c>
      <c r="W228" s="53" t="s">
        <v>27</v>
      </c>
      <c r="X228" s="339">
        <v>1820</v>
      </c>
      <c r="Y228" s="44">
        <v>15</v>
      </c>
      <c r="Z228" s="191">
        <v>150</v>
      </c>
    </row>
    <row r="229" spans="1:26" ht="16.5" customHeight="1" x14ac:dyDescent="0.15">
      <c r="A229" s="82" t="s">
        <v>196</v>
      </c>
      <c r="B229" s="82"/>
      <c r="C229" s="83" t="s">
        <v>291</v>
      </c>
      <c r="D229" s="84" t="s">
        <v>15</v>
      </c>
      <c r="E229" s="84" t="s">
        <v>309</v>
      </c>
      <c r="F229" s="84" t="s">
        <v>38</v>
      </c>
      <c r="G229" s="85">
        <v>1820</v>
      </c>
      <c r="H229" s="86">
        <v>15</v>
      </c>
      <c r="I229" s="87">
        <v>150</v>
      </c>
      <c r="J229" s="298">
        <f>VLOOKUP(Q229,[2]通常!Q$3:AA$2734,11,0)</f>
        <v>113.5</v>
      </c>
      <c r="K229" s="299"/>
      <c r="L229" s="300"/>
      <c r="M229" s="330">
        <v>52500</v>
      </c>
      <c r="N229" s="476"/>
      <c r="O229" s="477"/>
      <c r="Q229" s="10" t="str">
        <f t="shared" si="3"/>
        <v>Ｓ　　　　　　　　　　　　　　　Ｂチェリー　フローリング三層        無塗装      182015150</v>
      </c>
      <c r="R229" s="84" t="s">
        <v>258</v>
      </c>
      <c r="S229" s="84" t="s">
        <v>143</v>
      </c>
      <c r="T229" s="342" t="s">
        <v>292</v>
      </c>
      <c r="U229" s="279" t="s">
        <v>15</v>
      </c>
      <c r="V229" s="332" t="s">
        <v>310</v>
      </c>
      <c r="W229" s="84" t="s">
        <v>17</v>
      </c>
      <c r="X229" s="209">
        <v>1820</v>
      </c>
      <c r="Y229" s="86">
        <v>15</v>
      </c>
      <c r="Z229" s="210">
        <v>150</v>
      </c>
    </row>
    <row r="230" spans="1:26" ht="16.5" customHeight="1" x14ac:dyDescent="0.15">
      <c r="A230" s="34" t="s">
        <v>196</v>
      </c>
      <c r="B230" s="34"/>
      <c r="C230" s="35"/>
      <c r="D230" s="19"/>
      <c r="E230" s="19" t="s">
        <v>309</v>
      </c>
      <c r="F230" s="19" t="s">
        <v>55</v>
      </c>
      <c r="G230" s="68">
        <v>1820</v>
      </c>
      <c r="H230" s="69">
        <v>15</v>
      </c>
      <c r="I230" s="70">
        <v>150</v>
      </c>
      <c r="J230" s="295">
        <f>VLOOKUP(Q230,[2]通常!Q$3:AA$2734,11,0)</f>
        <v>104.5</v>
      </c>
      <c r="K230" s="296"/>
      <c r="L230" s="297"/>
      <c r="M230" s="94">
        <v>56300</v>
      </c>
      <c r="N230" s="50"/>
      <c r="O230" s="51"/>
      <c r="Q230" s="10" t="str">
        <f t="shared" si="3"/>
        <v>Ｓ　　　　　　　　　　　　　　　Ｂチェリー　フローリング三層        オイル仕上  182015150</v>
      </c>
      <c r="R230" s="40" t="s">
        <v>258</v>
      </c>
      <c r="S230" s="40" t="s">
        <v>143</v>
      </c>
      <c r="T230" s="377" t="s">
        <v>292</v>
      </c>
      <c r="U230" s="53" t="s">
        <v>15</v>
      </c>
      <c r="V230" s="377" t="s">
        <v>310</v>
      </c>
      <c r="W230" s="53" t="s">
        <v>98</v>
      </c>
      <c r="X230" s="339">
        <v>1820</v>
      </c>
      <c r="Y230" s="44">
        <v>15</v>
      </c>
      <c r="Z230" s="191">
        <v>150</v>
      </c>
    </row>
    <row r="231" spans="1:26" ht="16.5" customHeight="1" x14ac:dyDescent="0.15">
      <c r="A231" s="172" t="s">
        <v>196</v>
      </c>
      <c r="B231" s="432" t="s">
        <v>205</v>
      </c>
      <c r="C231" s="433" t="s">
        <v>311</v>
      </c>
      <c r="D231" s="434" t="s">
        <v>15</v>
      </c>
      <c r="E231" s="172" t="s">
        <v>303</v>
      </c>
      <c r="F231" s="172" t="s">
        <v>17</v>
      </c>
      <c r="G231" s="436">
        <v>1820</v>
      </c>
      <c r="H231" s="437">
        <v>15</v>
      </c>
      <c r="I231" s="438">
        <v>150</v>
      </c>
      <c r="J231" s="323">
        <f>VLOOKUP(Q231,[2]通常!Q$3:AA$2734,11,0)</f>
        <v>38</v>
      </c>
      <c r="K231" s="324"/>
      <c r="L231" s="325"/>
      <c r="M231" s="232">
        <v>50000</v>
      </c>
      <c r="N231" s="169"/>
      <c r="O231" s="170"/>
      <c r="Q231" s="10" t="str">
        <f t="shared" si="3"/>
        <v>Ｓ　　　　　　　　　　　　　　　Ｈメープル　フローリング三層フラット無塗装      182015150</v>
      </c>
      <c r="R231" s="161" t="s">
        <v>258</v>
      </c>
      <c r="S231" s="172" t="s">
        <v>205</v>
      </c>
      <c r="T231" s="233" t="s">
        <v>312</v>
      </c>
      <c r="U231" s="233" t="s">
        <v>15</v>
      </c>
      <c r="V231" s="172" t="s">
        <v>304</v>
      </c>
      <c r="W231" s="172" t="s">
        <v>38</v>
      </c>
      <c r="X231" s="432">
        <v>1820</v>
      </c>
      <c r="Y231" s="440">
        <v>15</v>
      </c>
      <c r="Z231" s="441">
        <v>150</v>
      </c>
    </row>
    <row r="232" spans="1:26" ht="16.5" customHeight="1" x14ac:dyDescent="0.15">
      <c r="A232" s="172" t="s">
        <v>196</v>
      </c>
      <c r="B232" s="432" t="s">
        <v>313</v>
      </c>
      <c r="C232" s="433" t="s">
        <v>37</v>
      </c>
      <c r="D232" s="434" t="s">
        <v>15</v>
      </c>
      <c r="E232" s="172" t="s">
        <v>314</v>
      </c>
      <c r="F232" s="172" t="s">
        <v>17</v>
      </c>
      <c r="G232" s="436">
        <v>3640</v>
      </c>
      <c r="H232" s="437">
        <v>15</v>
      </c>
      <c r="I232" s="438">
        <v>300</v>
      </c>
      <c r="J232" s="323">
        <f>VLOOKUP(Q232,[2]通常!Q$3:AA$2734,11,0)</f>
        <v>216</v>
      </c>
      <c r="K232" s="324"/>
      <c r="L232" s="325"/>
      <c r="M232" s="232">
        <v>70000</v>
      </c>
      <c r="N232" s="478" t="s">
        <v>315</v>
      </c>
      <c r="O232" s="479"/>
      <c r="Q232" s="10" t="str">
        <f t="shared" si="3"/>
        <v>Ｓ　　　　　　　　　ワイルド　　ナラ　　　　フローリング複合フラット無塗装      364015300</v>
      </c>
      <c r="R232" s="161" t="s">
        <v>258</v>
      </c>
      <c r="S232" s="172" t="s">
        <v>316</v>
      </c>
      <c r="T232" s="233" t="s">
        <v>37</v>
      </c>
      <c r="U232" s="233" t="s">
        <v>15</v>
      </c>
      <c r="V232" s="172" t="s">
        <v>317</v>
      </c>
      <c r="W232" s="172" t="s">
        <v>38</v>
      </c>
      <c r="X232" s="432">
        <v>3640</v>
      </c>
      <c r="Y232" s="440">
        <v>15</v>
      </c>
      <c r="Z232" s="441">
        <v>300</v>
      </c>
    </row>
    <row r="233" spans="1:26" ht="9.75" customHeight="1" x14ac:dyDescent="0.15">
      <c r="A233" s="141"/>
      <c r="B233" s="141"/>
      <c r="C233" s="141"/>
      <c r="D233" s="141"/>
      <c r="E233" s="141"/>
      <c r="F233" s="141"/>
      <c r="G233" s="251"/>
      <c r="H233" s="251"/>
      <c r="I233" s="251"/>
      <c r="J233" s="143"/>
      <c r="K233" s="480"/>
      <c r="L233" s="480"/>
      <c r="M233" s="481"/>
      <c r="N233" s="482"/>
      <c r="O233" s="482"/>
      <c r="Q233" s="10" t="str">
        <f t="shared" si="3"/>
        <v/>
      </c>
      <c r="R233" s="253"/>
      <c r="S233" s="254"/>
      <c r="T233" s="254"/>
      <c r="U233" s="253"/>
      <c r="V233" s="253"/>
      <c r="W233" s="254"/>
      <c r="X233" s="105"/>
      <c r="Y233" s="105"/>
      <c r="Z233" s="105"/>
    </row>
    <row r="234" spans="1:26" ht="32.25" x14ac:dyDescent="0.15">
      <c r="A234" s="1"/>
      <c r="B234" s="2" t="s">
        <v>0</v>
      </c>
      <c r="C234" s="2"/>
      <c r="E234" s="4" t="s">
        <v>318</v>
      </c>
      <c r="F234" s="1"/>
      <c r="G234" s="3" t="s">
        <v>2</v>
      </c>
      <c r="H234" s="4"/>
      <c r="I234" s="4"/>
      <c r="J234" s="148"/>
      <c r="K234" s="5"/>
      <c r="L234" s="6"/>
      <c r="M234" s="7" t="s">
        <v>319</v>
      </c>
      <c r="N234" s="9"/>
      <c r="O234" s="9">
        <f ca="1">O1</f>
        <v>43892</v>
      </c>
      <c r="Q234" s="10" t="str">
        <f t="shared" si="3"/>
        <v>　　　　　　：羽目板</v>
      </c>
      <c r="R234" s="1"/>
      <c r="S234" s="1" t="s">
        <v>143</v>
      </c>
      <c r="T234" s="2"/>
      <c r="U234" s="1"/>
      <c r="V234" s="4" t="s">
        <v>318</v>
      </c>
      <c r="W234" s="1"/>
      <c r="X234" s="1"/>
      <c r="Y234" s="1"/>
      <c r="Z234" s="1"/>
    </row>
    <row r="235" spans="1:26" ht="16.5" customHeight="1" x14ac:dyDescent="0.15">
      <c r="A235" s="11" t="s">
        <v>4</v>
      </c>
      <c r="B235" s="483"/>
      <c r="C235" s="16" t="s">
        <v>5</v>
      </c>
      <c r="D235" s="484"/>
      <c r="E235" s="11" t="s">
        <v>320</v>
      </c>
      <c r="F235" s="11" t="s">
        <v>321</v>
      </c>
      <c r="G235" s="485" t="s">
        <v>8</v>
      </c>
      <c r="H235" s="485"/>
      <c r="I235" s="485"/>
      <c r="J235" s="162" t="s">
        <v>9</v>
      </c>
      <c r="K235" s="234"/>
      <c r="L235" s="164"/>
      <c r="M235" s="11" t="s">
        <v>149</v>
      </c>
      <c r="N235" s="17" t="s">
        <v>11</v>
      </c>
      <c r="O235" s="18"/>
      <c r="Q235" s="10" t="str">
        <f t="shared" si="3"/>
        <v>ﾏｰｸ　　　　　　品名入数㎡サイズ</v>
      </c>
      <c r="R235" s="155" t="s">
        <v>4</v>
      </c>
      <c r="S235" s="125" t="s">
        <v>143</v>
      </c>
      <c r="T235" s="149" t="s">
        <v>5</v>
      </c>
      <c r="U235" s="151"/>
      <c r="V235" s="155" t="s">
        <v>320</v>
      </c>
      <c r="W235" s="155" t="s">
        <v>321</v>
      </c>
      <c r="X235" s="149" t="s">
        <v>8</v>
      </c>
      <c r="Y235" s="150"/>
      <c r="Z235" s="151"/>
    </row>
    <row r="236" spans="1:26" ht="16.5" customHeight="1" x14ac:dyDescent="0.15">
      <c r="A236" s="486" t="s">
        <v>28</v>
      </c>
      <c r="B236" s="82"/>
      <c r="C236" s="83" t="s">
        <v>322</v>
      </c>
      <c r="D236" s="487" t="s">
        <v>323</v>
      </c>
      <c r="E236" s="487">
        <v>18</v>
      </c>
      <c r="F236" s="84">
        <v>3.2490000000000001</v>
      </c>
      <c r="G236" s="85">
        <v>1900</v>
      </c>
      <c r="H236" s="86">
        <v>10</v>
      </c>
      <c r="I236" s="87">
        <v>95</v>
      </c>
      <c r="J236" s="298">
        <f>VLOOKUP(Q236,[2]通常!Q$3:AA$2734,11,0)</f>
        <v>4</v>
      </c>
      <c r="K236" s="299"/>
      <c r="L236" s="300"/>
      <c r="M236" s="88">
        <v>34500</v>
      </c>
      <c r="N236" s="422"/>
      <c r="O236" s="278"/>
      <c r="Q236" s="10" t="str">
        <f t="shared" si="3"/>
        <v>ＲＩ　　　　　　　　　　　　　　カラ松　　　羽目板　　　柾目        無塗装      19001095</v>
      </c>
      <c r="R236" s="104" t="s">
        <v>31</v>
      </c>
      <c r="S236" s="103" t="s">
        <v>143</v>
      </c>
      <c r="T236" s="301" t="s">
        <v>324</v>
      </c>
      <c r="U236" s="104" t="s">
        <v>325</v>
      </c>
      <c r="V236" s="104" t="s">
        <v>326</v>
      </c>
      <c r="W236" s="57" t="s">
        <v>38</v>
      </c>
      <c r="X236" s="66">
        <v>1900</v>
      </c>
      <c r="Y236" s="59">
        <v>10</v>
      </c>
      <c r="Z236" s="60">
        <v>95</v>
      </c>
    </row>
    <row r="237" spans="1:26" ht="16.5" customHeight="1" x14ac:dyDescent="0.15">
      <c r="A237" s="488" t="s">
        <v>28</v>
      </c>
      <c r="B237" s="55"/>
      <c r="C237" s="56"/>
      <c r="D237" s="489" t="s">
        <v>327</v>
      </c>
      <c r="E237" s="489">
        <v>12</v>
      </c>
      <c r="F237" s="57">
        <v>3.306</v>
      </c>
      <c r="G237" s="58">
        <v>2900</v>
      </c>
      <c r="H237" s="59">
        <v>10</v>
      </c>
      <c r="I237" s="60">
        <v>95</v>
      </c>
      <c r="J237" s="303">
        <f>VLOOKUP(Q237,[2]通常!Q$3:AA$2734,11,0)</f>
        <v>4</v>
      </c>
      <c r="K237" s="304"/>
      <c r="L237" s="305"/>
      <c r="M237" s="61">
        <v>37500</v>
      </c>
      <c r="N237" s="419"/>
      <c r="O237" s="260"/>
      <c r="Q237" s="10" t="str">
        <f t="shared" si="3"/>
        <v>ＲＩ　　　　　　　　　　　　　　カラ松　　　羽目板　　　柾目        無塗装      29001095</v>
      </c>
      <c r="R237" s="39" t="s">
        <v>31</v>
      </c>
      <c r="S237" s="22" t="s">
        <v>143</v>
      </c>
      <c r="T237" s="343" t="s">
        <v>324</v>
      </c>
      <c r="U237" s="32" t="s">
        <v>325</v>
      </c>
      <c r="V237" s="32" t="s">
        <v>326</v>
      </c>
      <c r="W237" s="57" t="s">
        <v>38</v>
      </c>
      <c r="X237" s="66">
        <v>2900</v>
      </c>
      <c r="Y237" s="59">
        <v>10</v>
      </c>
      <c r="Z237" s="60">
        <v>95</v>
      </c>
    </row>
    <row r="238" spans="1:26" ht="16.5" customHeight="1" x14ac:dyDescent="0.15">
      <c r="A238" s="490" t="s">
        <v>28</v>
      </c>
      <c r="B238" s="41" t="s">
        <v>205</v>
      </c>
      <c r="C238" s="42"/>
      <c r="D238" s="491" t="s">
        <v>327</v>
      </c>
      <c r="E238" s="40">
        <v>9</v>
      </c>
      <c r="F238" s="40">
        <v>3.335</v>
      </c>
      <c r="G238" s="43">
        <v>3900</v>
      </c>
      <c r="H238" s="44">
        <v>10</v>
      </c>
      <c r="I238" s="45">
        <v>95</v>
      </c>
      <c r="J238" s="295">
        <f>VLOOKUP(Q238,[2]通常!Q$3:AA$2734,11,0)</f>
        <v>86</v>
      </c>
      <c r="K238" s="296"/>
      <c r="L238" s="297"/>
      <c r="M238" s="49">
        <v>45500</v>
      </c>
      <c r="N238" s="492"/>
      <c r="O238" s="493"/>
      <c r="Q238" s="10" t="str">
        <f t="shared" si="3"/>
        <v>ＲＩ　　　　　　　　　　　　　　カラ松　　　羽目板　　　柾目        無塗装      39001095</v>
      </c>
      <c r="R238" s="135" t="s">
        <v>115</v>
      </c>
      <c r="S238" s="40" t="s">
        <v>205</v>
      </c>
      <c r="T238" s="377" t="s">
        <v>324</v>
      </c>
      <c r="U238" s="53" t="s">
        <v>325</v>
      </c>
      <c r="V238" s="135" t="s">
        <v>326</v>
      </c>
      <c r="W238" s="40" t="s">
        <v>38</v>
      </c>
      <c r="X238" s="196">
        <v>3900</v>
      </c>
      <c r="Y238" s="193">
        <v>10</v>
      </c>
      <c r="Z238" s="194">
        <v>95</v>
      </c>
    </row>
    <row r="239" spans="1:26" ht="16.5" customHeight="1" x14ac:dyDescent="0.15">
      <c r="A239" s="82" t="s">
        <v>328</v>
      </c>
      <c r="B239" s="82" t="s">
        <v>205</v>
      </c>
      <c r="C239" s="83" t="s">
        <v>329</v>
      </c>
      <c r="D239" s="84" t="s">
        <v>330</v>
      </c>
      <c r="E239" s="84">
        <v>8</v>
      </c>
      <c r="F239" s="84">
        <v>3.3180000000000001</v>
      </c>
      <c r="G239" s="85">
        <v>3950</v>
      </c>
      <c r="H239" s="86">
        <v>12</v>
      </c>
      <c r="I239" s="87">
        <v>105</v>
      </c>
      <c r="J239" s="298">
        <f>VLOOKUP(Q239,[2]通常!Q$3:AA$2734,11,0)</f>
        <v>355</v>
      </c>
      <c r="K239" s="299"/>
      <c r="L239" s="300"/>
      <c r="M239" s="88">
        <v>14300</v>
      </c>
      <c r="N239" s="494" t="s">
        <v>331</v>
      </c>
      <c r="O239" s="495"/>
      <c r="Q239" s="10" t="str">
        <f t="shared" si="3"/>
        <v>ＳＪ　　　　　　　　　　　　　　柳杉　　　　羽目板　　　                        395012105</v>
      </c>
      <c r="R239" s="32" t="s">
        <v>332</v>
      </c>
      <c r="S239" s="22" t="s">
        <v>205</v>
      </c>
      <c r="T239" s="32" t="s">
        <v>333</v>
      </c>
      <c r="U239" s="32" t="s">
        <v>325</v>
      </c>
      <c r="V239" s="32" t="s">
        <v>240</v>
      </c>
      <c r="W239" s="32" t="s">
        <v>250</v>
      </c>
      <c r="X239" s="33">
        <v>3950</v>
      </c>
      <c r="Y239" s="24">
        <v>12</v>
      </c>
      <c r="Z239" s="25">
        <v>105</v>
      </c>
    </row>
    <row r="240" spans="1:26" ht="16.5" customHeight="1" x14ac:dyDescent="0.15">
      <c r="A240" s="41" t="s">
        <v>328</v>
      </c>
      <c r="B240" s="41" t="s">
        <v>205</v>
      </c>
      <c r="C240" s="42"/>
      <c r="D240" s="491" t="s">
        <v>25</v>
      </c>
      <c r="E240" s="40">
        <v>8</v>
      </c>
      <c r="F240" s="40">
        <v>3.3180000000000001</v>
      </c>
      <c r="G240" s="43">
        <v>3950</v>
      </c>
      <c r="H240" s="44">
        <v>12</v>
      </c>
      <c r="I240" s="45">
        <v>105</v>
      </c>
      <c r="J240" s="295">
        <f>VLOOKUP(Q240,[2]通常!Q$3:AA$2734,11,0)</f>
        <v>444</v>
      </c>
      <c r="K240" s="296"/>
      <c r="L240" s="297"/>
      <c r="M240" s="49">
        <v>15000</v>
      </c>
      <c r="N240" s="496" t="s">
        <v>331</v>
      </c>
      <c r="O240" s="497"/>
      <c r="Q240" s="10" t="str">
        <f t="shared" si="3"/>
        <v>ＳＪ　　　　　　　　　　　　　　柳杉　　　　羽目板　　　            クリア      395012105</v>
      </c>
      <c r="R240" s="53" t="s">
        <v>332</v>
      </c>
      <c r="S240" s="40" t="s">
        <v>205</v>
      </c>
      <c r="T240" s="53" t="s">
        <v>333</v>
      </c>
      <c r="U240" s="53" t="s">
        <v>325</v>
      </c>
      <c r="V240" s="53" t="s">
        <v>240</v>
      </c>
      <c r="W240" s="53" t="s">
        <v>27</v>
      </c>
      <c r="X240" s="54">
        <v>3950</v>
      </c>
      <c r="Y240" s="44">
        <v>12</v>
      </c>
      <c r="Z240" s="45">
        <v>105</v>
      </c>
    </row>
    <row r="241" spans="1:26" ht="16.5" customHeight="1" x14ac:dyDescent="0.15">
      <c r="A241" s="34" t="s">
        <v>129</v>
      </c>
      <c r="B241" s="34"/>
      <c r="C241" s="56" t="s">
        <v>334</v>
      </c>
      <c r="D241" s="84" t="s">
        <v>335</v>
      </c>
      <c r="E241" s="84">
        <v>8</v>
      </c>
      <c r="F241" s="84">
        <v>3.16</v>
      </c>
      <c r="G241" s="85">
        <v>3950</v>
      </c>
      <c r="H241" s="86">
        <v>12</v>
      </c>
      <c r="I241" s="87">
        <v>100</v>
      </c>
      <c r="J241" s="298">
        <f>VLOOKUP(Q241,[2]通常!Q$3:AA$2734,11,0)</f>
        <v>563</v>
      </c>
      <c r="K241" s="299"/>
      <c r="L241" s="300"/>
      <c r="M241" s="88">
        <v>13500</v>
      </c>
      <c r="N241" s="472" t="s">
        <v>336</v>
      </c>
      <c r="O241" s="473"/>
      <c r="Q241" s="10" t="str">
        <f t="shared" si="3"/>
        <v>ＦＯ　　　　　　　　　　　　　　福杉　　　　羽目板　　　                        395012100</v>
      </c>
      <c r="R241" s="64" t="s">
        <v>132</v>
      </c>
      <c r="S241" s="57" t="s">
        <v>143</v>
      </c>
      <c r="T241" s="65" t="s">
        <v>334</v>
      </c>
      <c r="U241" s="65" t="s">
        <v>325</v>
      </c>
      <c r="V241" s="65" t="s">
        <v>240</v>
      </c>
      <c r="W241" s="65" t="s">
        <v>240</v>
      </c>
      <c r="X241" s="315">
        <v>3950</v>
      </c>
      <c r="Y241" s="86">
        <v>12</v>
      </c>
      <c r="Z241" s="87">
        <v>100</v>
      </c>
    </row>
    <row r="242" spans="1:26" ht="16.5" customHeight="1" x14ac:dyDescent="0.15">
      <c r="A242" s="41" t="s">
        <v>129</v>
      </c>
      <c r="B242" s="41"/>
      <c r="C242" s="42"/>
      <c r="D242" s="125" t="s">
        <v>337</v>
      </c>
      <c r="E242" s="125">
        <v>8</v>
      </c>
      <c r="F242" s="125">
        <v>3.16</v>
      </c>
      <c r="G242" s="192">
        <v>3950</v>
      </c>
      <c r="H242" s="193">
        <v>12</v>
      </c>
      <c r="I242" s="194">
        <v>100</v>
      </c>
      <c r="J242" s="295">
        <f>VLOOKUP(Q242,[2]通常!Q$3:AA$2734,11,0)</f>
        <v>150</v>
      </c>
      <c r="K242" s="296"/>
      <c r="L242" s="297"/>
      <c r="M242" s="195">
        <v>14000</v>
      </c>
      <c r="N242" s="132" t="s">
        <v>336</v>
      </c>
      <c r="O242" s="133"/>
      <c r="Q242" s="10" t="str">
        <f t="shared" si="3"/>
        <v>ＦＯ　　　　　　　　　　　　　　福杉　　　　羽目板　　　            クリア      395012100</v>
      </c>
      <c r="R242" s="52" t="s">
        <v>132</v>
      </c>
      <c r="S242" s="40" t="s">
        <v>143</v>
      </c>
      <c r="T242" s="53" t="s">
        <v>334</v>
      </c>
      <c r="U242" s="53" t="s">
        <v>325</v>
      </c>
      <c r="V242" s="53" t="s">
        <v>240</v>
      </c>
      <c r="W242" s="53" t="s">
        <v>27</v>
      </c>
      <c r="X242" s="196">
        <v>3950</v>
      </c>
      <c r="Y242" s="193">
        <v>12</v>
      </c>
      <c r="Z242" s="194">
        <v>100</v>
      </c>
    </row>
    <row r="243" spans="1:26" ht="16.5" customHeight="1" x14ac:dyDescent="0.15">
      <c r="A243" s="55" t="s">
        <v>246</v>
      </c>
      <c r="B243" s="55" t="s">
        <v>111</v>
      </c>
      <c r="C243" s="56" t="s">
        <v>239</v>
      </c>
      <c r="D243" s="57" t="s">
        <v>325</v>
      </c>
      <c r="E243" s="57">
        <v>10</v>
      </c>
      <c r="F243" s="57">
        <v>3.3149999999999999</v>
      </c>
      <c r="G243" s="58">
        <v>3900</v>
      </c>
      <c r="H243" s="59">
        <v>9</v>
      </c>
      <c r="I243" s="60">
        <v>95</v>
      </c>
      <c r="J243" s="298">
        <f>VLOOKUP(Q243,[2]通常!Q$3:AA$2734,11,0)</f>
        <v>1172</v>
      </c>
      <c r="K243" s="299"/>
      <c r="L243" s="300"/>
      <c r="M243" s="61">
        <v>12500</v>
      </c>
      <c r="N243" s="224" t="s">
        <v>338</v>
      </c>
      <c r="O243" s="225"/>
      <c r="Q243" s="10" t="str">
        <f t="shared" si="3"/>
        <v>Ａ　　　　　　　　　Ａ　　　　　Ｒパイン　　羽目板　　　                        3900995</v>
      </c>
      <c r="R243" s="64" t="s">
        <v>249</v>
      </c>
      <c r="S243" s="65" t="s">
        <v>111</v>
      </c>
      <c r="T243" s="65" t="s">
        <v>239</v>
      </c>
      <c r="U243" s="65" t="s">
        <v>325</v>
      </c>
      <c r="V243" s="65" t="s">
        <v>240</v>
      </c>
      <c r="W243" s="65" t="s">
        <v>240</v>
      </c>
      <c r="X243" s="66">
        <v>3900</v>
      </c>
      <c r="Y243" s="59">
        <v>9</v>
      </c>
      <c r="Z243" s="60">
        <v>95</v>
      </c>
    </row>
    <row r="244" spans="1:26" x14ac:dyDescent="0.15">
      <c r="A244" s="40" t="s">
        <v>29</v>
      </c>
      <c r="B244" s="41"/>
      <c r="C244" s="42"/>
      <c r="D244" s="40"/>
      <c r="E244" s="40">
        <v>8</v>
      </c>
      <c r="F244" s="40">
        <v>3.4319999999999999</v>
      </c>
      <c r="G244" s="43">
        <v>3900</v>
      </c>
      <c r="H244" s="44">
        <v>12</v>
      </c>
      <c r="I244" s="45">
        <v>120</v>
      </c>
      <c r="J244" s="295">
        <f>VLOOKUP(Q244,[2]通常!Q$3:AA$2734,11,0)</f>
        <v>1442</v>
      </c>
      <c r="K244" s="296"/>
      <c r="L244" s="297"/>
      <c r="M244" s="49">
        <v>15000</v>
      </c>
      <c r="N244" s="498" t="s">
        <v>339</v>
      </c>
      <c r="O244" s="499"/>
      <c r="Q244" s="10" t="str">
        <f t="shared" si="3"/>
        <v>Ａ　　　　　　　　　Ａ　　　　　Ｒパイン　　羽目板　　　                        390012120</v>
      </c>
      <c r="R244" s="52" t="s">
        <v>249</v>
      </c>
      <c r="S244" s="53" t="s">
        <v>111</v>
      </c>
      <c r="T244" s="53" t="s">
        <v>239</v>
      </c>
      <c r="U244" s="53" t="s">
        <v>325</v>
      </c>
      <c r="V244" s="53" t="s">
        <v>240</v>
      </c>
      <c r="W244" s="52" t="s">
        <v>250</v>
      </c>
      <c r="X244" s="54">
        <v>3900</v>
      </c>
      <c r="Y244" s="44">
        <v>12</v>
      </c>
      <c r="Z244" s="45">
        <v>120</v>
      </c>
    </row>
    <row r="245" spans="1:26" ht="16.5" customHeight="1" x14ac:dyDescent="0.15">
      <c r="A245" s="486" t="s">
        <v>196</v>
      </c>
      <c r="B245" s="82"/>
      <c r="C245" s="83" t="s">
        <v>340</v>
      </c>
      <c r="D245" s="487" t="s">
        <v>323</v>
      </c>
      <c r="E245" s="487">
        <v>18</v>
      </c>
      <c r="F245" s="84">
        <v>3.0779999999999998</v>
      </c>
      <c r="G245" s="85">
        <v>1900</v>
      </c>
      <c r="H245" s="86">
        <v>10</v>
      </c>
      <c r="I245" s="87">
        <v>90</v>
      </c>
      <c r="J245" s="298">
        <f>VLOOKUP(Q245,[2]通常!Q$3:AA$2734,11,0)</f>
        <v>0</v>
      </c>
      <c r="K245" s="299"/>
      <c r="L245" s="300"/>
      <c r="M245" s="88">
        <v>23800</v>
      </c>
      <c r="N245" s="422"/>
      <c r="O245" s="278"/>
      <c r="Q245" s="10" t="str">
        <f t="shared" si="3"/>
        <v>Ｓ　　　　　　　　　　　　　　　ヘムロック　羽目板　　　柾目                    19001090</v>
      </c>
      <c r="R245" s="84" t="s">
        <v>258</v>
      </c>
      <c r="S245" s="103" t="s">
        <v>143</v>
      </c>
      <c r="T245" s="10" t="s">
        <v>341</v>
      </c>
      <c r="U245" s="104" t="s">
        <v>325</v>
      </c>
      <c r="V245" s="119" t="s">
        <v>326</v>
      </c>
      <c r="W245" s="32" t="s">
        <v>240</v>
      </c>
      <c r="X245" s="66">
        <v>1900</v>
      </c>
      <c r="Y245" s="59">
        <v>10</v>
      </c>
      <c r="Z245" s="60">
        <v>90</v>
      </c>
    </row>
    <row r="246" spans="1:26" ht="16.5" customHeight="1" x14ac:dyDescent="0.15">
      <c r="A246" s="500" t="s">
        <v>196</v>
      </c>
      <c r="B246" s="20"/>
      <c r="C246" s="21"/>
      <c r="D246" s="501"/>
      <c r="E246" s="501">
        <v>9</v>
      </c>
      <c r="F246" s="22">
        <v>2.9159999999999999</v>
      </c>
      <c r="G246" s="23">
        <v>3600</v>
      </c>
      <c r="H246" s="24">
        <v>10</v>
      </c>
      <c r="I246" s="25">
        <v>90</v>
      </c>
      <c r="J246" s="303">
        <f>VLOOKUP(Q246,[2]通常!Q$3:AA$2734,11,0)</f>
        <v>0</v>
      </c>
      <c r="K246" s="304"/>
      <c r="L246" s="305"/>
      <c r="M246" s="29">
        <v>28300</v>
      </c>
      <c r="N246" s="417"/>
      <c r="O246" s="239"/>
      <c r="Q246" s="10" t="str">
        <f t="shared" si="3"/>
        <v>Ｓ　　　　　　　　　　　　　　　ヘムロック　羽目板　　　柾目                    36001090</v>
      </c>
      <c r="R246" s="22" t="s">
        <v>258</v>
      </c>
      <c r="S246" s="22" t="s">
        <v>143</v>
      </c>
      <c r="T246" s="22" t="s">
        <v>341</v>
      </c>
      <c r="U246" s="32" t="s">
        <v>325</v>
      </c>
      <c r="V246" s="32" t="s">
        <v>326</v>
      </c>
      <c r="W246" s="32" t="s">
        <v>240</v>
      </c>
      <c r="X246" s="33">
        <v>3600</v>
      </c>
      <c r="Y246" s="24">
        <v>10</v>
      </c>
      <c r="Z246" s="25">
        <v>90</v>
      </c>
    </row>
    <row r="247" spans="1:26" ht="16.5" customHeight="1" x14ac:dyDescent="0.15">
      <c r="A247" s="502" t="s">
        <v>196</v>
      </c>
      <c r="C247" s="240"/>
      <c r="D247" s="503"/>
      <c r="E247" s="503">
        <v>9</v>
      </c>
      <c r="F247" s="103">
        <v>3.1589999999999998</v>
      </c>
      <c r="G247" s="179">
        <v>3900</v>
      </c>
      <c r="H247" s="106">
        <v>10</v>
      </c>
      <c r="I247" s="107">
        <v>90</v>
      </c>
      <c r="J247" s="295">
        <f>VLOOKUP(Q247,[2]通常!Q$3:AA$2734,11,0)</f>
        <v>0</v>
      </c>
      <c r="K247" s="296"/>
      <c r="L247" s="297"/>
      <c r="M247" s="316">
        <v>29500</v>
      </c>
      <c r="N247" s="504"/>
      <c r="O247" s="505"/>
      <c r="Q247" s="10" t="str">
        <f t="shared" si="3"/>
        <v>Ｓ　　　　　　　　　　　　　　　ヘムロック　羽目板　　　柾目                    39001090</v>
      </c>
      <c r="R247" s="103" t="s">
        <v>258</v>
      </c>
      <c r="S247" s="125" t="s">
        <v>143</v>
      </c>
      <c r="T247" s="125" t="s">
        <v>341</v>
      </c>
      <c r="U247" s="135" t="s">
        <v>325</v>
      </c>
      <c r="V247" s="135" t="s">
        <v>326</v>
      </c>
      <c r="W247" s="135" t="s">
        <v>240</v>
      </c>
      <c r="X247" s="196">
        <v>3900</v>
      </c>
      <c r="Y247" s="193">
        <v>10</v>
      </c>
      <c r="Z247" s="194">
        <v>90</v>
      </c>
    </row>
    <row r="248" spans="1:26" ht="12" customHeight="1" x14ac:dyDescent="0.15">
      <c r="A248" s="506" t="s">
        <v>196</v>
      </c>
      <c r="B248" s="507" t="s">
        <v>111</v>
      </c>
      <c r="C248" s="508" t="s">
        <v>342</v>
      </c>
      <c r="D248" s="506" t="s">
        <v>325</v>
      </c>
      <c r="E248" s="509">
        <v>2.25</v>
      </c>
      <c r="F248" s="510">
        <v>3.3660000000000001</v>
      </c>
      <c r="G248" s="511">
        <v>3600</v>
      </c>
      <c r="H248" s="512">
        <v>8</v>
      </c>
      <c r="I248" s="513">
        <v>85</v>
      </c>
      <c r="J248" s="514">
        <f>VLOOKUP(Q248,[2]通常!Q$3:AA$2734,11,0)</f>
        <v>37</v>
      </c>
      <c r="K248" s="515"/>
      <c r="L248" s="516"/>
      <c r="M248" s="517">
        <v>52500</v>
      </c>
      <c r="N248" s="518" t="s">
        <v>343</v>
      </c>
      <c r="O248" s="519"/>
      <c r="Q248" s="10" t="str">
        <f t="shared" si="3"/>
        <v>Ｓ　　　　　　　　　　　　　　　レッドシダー羽目板　　　                        3600885</v>
      </c>
      <c r="R248" s="520" t="s">
        <v>82</v>
      </c>
      <c r="S248" s="521" t="s">
        <v>143</v>
      </c>
      <c r="T248" s="520" t="s">
        <v>342</v>
      </c>
      <c r="U248" s="520" t="s">
        <v>325</v>
      </c>
      <c r="V248" s="520" t="s">
        <v>240</v>
      </c>
      <c r="W248" s="521" t="s">
        <v>250</v>
      </c>
      <c r="X248" s="522">
        <v>3600</v>
      </c>
      <c r="Y248" s="512">
        <v>8</v>
      </c>
      <c r="Z248" s="513">
        <v>85</v>
      </c>
    </row>
    <row r="249" spans="1:26" ht="12" customHeight="1" x14ac:dyDescent="0.15">
      <c r="A249" s="523"/>
      <c r="B249" s="524"/>
      <c r="C249" s="525"/>
      <c r="D249" s="523"/>
      <c r="E249" s="526"/>
      <c r="F249" s="527"/>
      <c r="G249" s="347">
        <v>1800</v>
      </c>
      <c r="H249" s="528"/>
      <c r="I249" s="529"/>
      <c r="J249" s="530"/>
      <c r="K249" s="531"/>
      <c r="L249" s="532"/>
      <c r="M249" s="533"/>
      <c r="N249" s="187" t="s">
        <v>344</v>
      </c>
      <c r="O249" s="188"/>
      <c r="Q249" s="10" t="str">
        <f t="shared" si="3"/>
        <v/>
      </c>
      <c r="R249" s="534"/>
      <c r="S249" s="535"/>
      <c r="T249" s="534"/>
      <c r="U249" s="534"/>
      <c r="V249" s="534"/>
      <c r="W249" s="535"/>
      <c r="X249" s="536"/>
      <c r="Y249" s="528"/>
      <c r="Z249" s="529"/>
    </row>
    <row r="250" spans="1:26" ht="12.75" customHeight="1" x14ac:dyDescent="0.15">
      <c r="A250" s="141"/>
      <c r="B250" s="141"/>
      <c r="C250" s="141"/>
      <c r="D250" s="537"/>
      <c r="E250" s="141"/>
      <c r="F250" s="141"/>
      <c r="G250" s="251"/>
      <c r="H250" s="251"/>
      <c r="I250" s="251"/>
      <c r="J250" s="143"/>
      <c r="M250" s="539"/>
      <c r="N250" s="540"/>
      <c r="O250" s="540"/>
      <c r="Q250" s="10" t="str">
        <f t="shared" si="3"/>
        <v/>
      </c>
      <c r="R250" s="253"/>
      <c r="S250" s="254"/>
      <c r="T250" s="254"/>
      <c r="U250" s="253"/>
      <c r="V250" s="253"/>
      <c r="W250" s="254"/>
      <c r="X250" s="105"/>
      <c r="Y250" s="105"/>
      <c r="Z250" s="105"/>
    </row>
    <row r="251" spans="1:26" ht="17.25" customHeight="1" x14ac:dyDescent="0.15">
      <c r="B251" s="10"/>
      <c r="E251" s="4" t="s">
        <v>345</v>
      </c>
      <c r="G251" s="105"/>
      <c r="H251" s="105"/>
      <c r="I251" s="105"/>
      <c r="J251" s="148"/>
      <c r="K251" s="148"/>
      <c r="L251" s="148"/>
      <c r="M251" s="541"/>
      <c r="N251" s="542"/>
      <c r="O251" s="542"/>
      <c r="Q251" s="10" t="str">
        <f t="shared" si="3"/>
        <v>　　　　　　：パネル</v>
      </c>
      <c r="R251" s="1"/>
      <c r="S251" s="1" t="s">
        <v>143</v>
      </c>
      <c r="T251" s="2"/>
      <c r="U251" s="1"/>
      <c r="V251" s="4" t="s">
        <v>345</v>
      </c>
      <c r="W251" s="1"/>
      <c r="X251" s="1"/>
      <c r="Y251" s="1"/>
      <c r="Z251" s="1"/>
    </row>
    <row r="252" spans="1:26" ht="16.5" customHeight="1" x14ac:dyDescent="0.15">
      <c r="A252" s="11" t="s">
        <v>4</v>
      </c>
      <c r="B252" s="483"/>
      <c r="C252" s="16" t="s">
        <v>5</v>
      </c>
      <c r="D252" s="484"/>
      <c r="E252" s="11" t="s">
        <v>320</v>
      </c>
      <c r="F252" s="11" t="s">
        <v>321</v>
      </c>
      <c r="G252" s="485" t="s">
        <v>8</v>
      </c>
      <c r="H252" s="485"/>
      <c r="I252" s="485"/>
      <c r="J252" s="162" t="s">
        <v>9</v>
      </c>
      <c r="K252" s="234"/>
      <c r="L252" s="164"/>
      <c r="M252" s="11" t="s">
        <v>149</v>
      </c>
      <c r="N252" s="17" t="s">
        <v>11</v>
      </c>
      <c r="O252" s="18"/>
      <c r="Q252" s="10" t="str">
        <f t="shared" si="3"/>
        <v>ﾏｰｸ　　　　　　品名入数㎡サイズ</v>
      </c>
      <c r="R252" s="155" t="s">
        <v>4</v>
      </c>
      <c r="S252" s="125" t="s">
        <v>143</v>
      </c>
      <c r="T252" s="149" t="s">
        <v>5</v>
      </c>
      <c r="U252" s="151"/>
      <c r="V252" s="155" t="s">
        <v>320</v>
      </c>
      <c r="W252" s="155" t="s">
        <v>321</v>
      </c>
      <c r="X252" s="149" t="s">
        <v>8</v>
      </c>
      <c r="Y252" s="150"/>
      <c r="Z252" s="151"/>
    </row>
    <row r="253" spans="1:26" ht="13.5" customHeight="1" x14ac:dyDescent="0.15">
      <c r="A253" s="506" t="s">
        <v>12</v>
      </c>
      <c r="B253" s="171" t="s">
        <v>346</v>
      </c>
      <c r="C253" s="141" t="s">
        <v>347</v>
      </c>
      <c r="D253" s="284"/>
      <c r="E253" s="510">
        <v>4</v>
      </c>
      <c r="F253" s="510">
        <v>1.08</v>
      </c>
      <c r="G253" s="522">
        <v>900</v>
      </c>
      <c r="H253" s="543" t="s">
        <v>348</v>
      </c>
      <c r="I253" s="513">
        <v>300</v>
      </c>
      <c r="J253" s="544">
        <f>VLOOKUP(Q253,[2]通常!Q$3:AA$2734,11,0)</f>
        <v>79</v>
      </c>
      <c r="K253" s="545" t="s">
        <v>39</v>
      </c>
      <c r="L253" s="546"/>
      <c r="M253" s="517" t="s">
        <v>349</v>
      </c>
      <c r="N253" s="290"/>
      <c r="O253" s="291"/>
      <c r="Q253" s="10" t="str">
        <f t="shared" si="3"/>
        <v>ＤＺ　　　　　　　　　　　　　　ルヴィド　　パネル　　　コンフィーネネーロ      90022300</v>
      </c>
      <c r="R253" s="520" t="s">
        <v>18</v>
      </c>
      <c r="S253" s="520" t="s">
        <v>143</v>
      </c>
      <c r="T253" s="520" t="s">
        <v>350</v>
      </c>
      <c r="U253" s="520" t="s">
        <v>351</v>
      </c>
      <c r="V253" s="520" t="s">
        <v>352</v>
      </c>
      <c r="W253" s="520" t="s">
        <v>353</v>
      </c>
      <c r="X253" s="522">
        <v>900</v>
      </c>
      <c r="Y253" s="512">
        <v>22</v>
      </c>
      <c r="Z253" s="513">
        <v>300</v>
      </c>
    </row>
    <row r="254" spans="1:26" ht="13.5" customHeight="1" x14ac:dyDescent="0.15">
      <c r="A254" s="523"/>
      <c r="B254" s="126"/>
      <c r="C254" s="1"/>
      <c r="D254" s="547" t="s">
        <v>354</v>
      </c>
      <c r="E254" s="527"/>
      <c r="F254" s="527"/>
      <c r="G254" s="536"/>
      <c r="H254" s="548" t="s">
        <v>355</v>
      </c>
      <c r="I254" s="529"/>
      <c r="J254" s="165"/>
      <c r="K254" s="549"/>
      <c r="L254" s="550"/>
      <c r="M254" s="533"/>
      <c r="N254" s="398"/>
      <c r="O254" s="399"/>
      <c r="Q254" s="10" t="str">
        <f t="shared" si="3"/>
        <v/>
      </c>
      <c r="R254" s="534"/>
      <c r="S254" s="534"/>
      <c r="T254" s="534"/>
      <c r="U254" s="534"/>
      <c r="V254" s="534"/>
      <c r="W254" s="534"/>
      <c r="X254" s="536"/>
      <c r="Y254" s="528"/>
      <c r="Z254" s="529"/>
    </row>
    <row r="255" spans="1:26" ht="13.5" customHeight="1" x14ac:dyDescent="0.15">
      <c r="A255" s="506" t="s">
        <v>12</v>
      </c>
      <c r="B255" s="171" t="s">
        <v>346</v>
      </c>
      <c r="C255" s="141" t="s">
        <v>347</v>
      </c>
      <c r="D255" s="284"/>
      <c r="E255" s="510">
        <v>10</v>
      </c>
      <c r="F255" s="510">
        <v>0.9</v>
      </c>
      <c r="G255" s="522">
        <v>300</v>
      </c>
      <c r="H255" s="543" t="s">
        <v>356</v>
      </c>
      <c r="I255" s="513">
        <v>300</v>
      </c>
      <c r="J255" s="544">
        <f>VLOOKUP(Q255,[2]通常!Q$3:AA$2734,11,0)</f>
        <v>398</v>
      </c>
      <c r="K255" s="545" t="s">
        <v>39</v>
      </c>
      <c r="L255" s="546"/>
      <c r="M255" s="517" t="s">
        <v>357</v>
      </c>
      <c r="N255" s="551" t="s">
        <v>358</v>
      </c>
      <c r="O255" s="552"/>
      <c r="Q255" s="10" t="str">
        <f t="shared" si="3"/>
        <v>ＤＺ　　　　　　　　　　　　　　ルヴィド　　パネル　　　ナトゥーラ  クリア色    30027300</v>
      </c>
      <c r="R255" s="520" t="s">
        <v>18</v>
      </c>
      <c r="S255" s="520" t="s">
        <v>143</v>
      </c>
      <c r="T255" s="520" t="s">
        <v>350</v>
      </c>
      <c r="U255" s="520" t="s">
        <v>351</v>
      </c>
      <c r="V255" s="520" t="s">
        <v>359</v>
      </c>
      <c r="W255" s="520" t="s">
        <v>360</v>
      </c>
      <c r="X255" s="522">
        <v>300</v>
      </c>
      <c r="Y255" s="512">
        <v>27</v>
      </c>
      <c r="Z255" s="513">
        <v>300</v>
      </c>
    </row>
    <row r="256" spans="1:26" ht="13.5" customHeight="1" x14ac:dyDescent="0.15">
      <c r="A256" s="523"/>
      <c r="B256" s="126"/>
      <c r="C256" s="1"/>
      <c r="D256" s="547" t="s">
        <v>361</v>
      </c>
      <c r="E256" s="527"/>
      <c r="F256" s="527"/>
      <c r="G256" s="536"/>
      <c r="H256" s="548" t="s">
        <v>362</v>
      </c>
      <c r="I256" s="529"/>
      <c r="J256" s="165">
        <f>VLOOKUP(Q256,[2]通常!Q$3:AA$2734,11,0)</f>
        <v>0</v>
      </c>
      <c r="K256" s="549"/>
      <c r="L256" s="550"/>
      <c r="M256" s="533"/>
      <c r="N256" s="398"/>
      <c r="O256" s="399"/>
      <c r="Q256" s="10" t="str">
        <f t="shared" si="3"/>
        <v/>
      </c>
      <c r="R256" s="534"/>
      <c r="S256" s="534"/>
      <c r="T256" s="534"/>
      <c r="U256" s="534"/>
      <c r="V256" s="534"/>
      <c r="W256" s="534"/>
      <c r="X256" s="536"/>
      <c r="Y256" s="528"/>
      <c r="Z256" s="529"/>
    </row>
    <row r="257" spans="1:26" ht="13.5" customHeight="1" x14ac:dyDescent="0.15">
      <c r="A257" s="506" t="s">
        <v>12</v>
      </c>
      <c r="B257" s="171" t="s">
        <v>363</v>
      </c>
      <c r="C257" s="141" t="s">
        <v>347</v>
      </c>
      <c r="D257" s="284"/>
      <c r="E257" s="510">
        <v>10</v>
      </c>
      <c r="F257" s="510">
        <v>0.9</v>
      </c>
      <c r="G257" s="522">
        <v>300</v>
      </c>
      <c r="H257" s="543" t="s">
        <v>356</v>
      </c>
      <c r="I257" s="513">
        <v>300</v>
      </c>
      <c r="J257" s="544">
        <f>VLOOKUP(Q257,[2]通常!Q$3:AA$2734,11,0)</f>
        <v>234</v>
      </c>
      <c r="K257" s="545" t="s">
        <v>39</v>
      </c>
      <c r="L257" s="546"/>
      <c r="M257" s="517" t="s">
        <v>357</v>
      </c>
      <c r="N257" s="551" t="s">
        <v>358</v>
      </c>
      <c r="O257" s="552"/>
      <c r="Q257" s="10" t="str">
        <f t="shared" si="3"/>
        <v>ＤＺ　　　　　　　　　　　　　　ルヴィド　　パネル　　　マレマローネコーヒー色  30027300</v>
      </c>
      <c r="R257" s="520" t="s">
        <v>18</v>
      </c>
      <c r="S257" s="520" t="s">
        <v>143</v>
      </c>
      <c r="T257" s="520" t="s">
        <v>350</v>
      </c>
      <c r="U257" s="520" t="s">
        <v>351</v>
      </c>
      <c r="V257" s="520" t="s">
        <v>364</v>
      </c>
      <c r="W257" s="520" t="s">
        <v>365</v>
      </c>
      <c r="X257" s="522">
        <v>300</v>
      </c>
      <c r="Y257" s="512">
        <v>27</v>
      </c>
      <c r="Z257" s="513">
        <v>300</v>
      </c>
    </row>
    <row r="258" spans="1:26" ht="13.5" customHeight="1" x14ac:dyDescent="0.15">
      <c r="A258" s="523"/>
      <c r="B258" s="126"/>
      <c r="C258" s="1"/>
      <c r="D258" s="547" t="s">
        <v>366</v>
      </c>
      <c r="E258" s="527"/>
      <c r="F258" s="527"/>
      <c r="G258" s="536"/>
      <c r="H258" s="548" t="s">
        <v>362</v>
      </c>
      <c r="I258" s="529"/>
      <c r="J258" s="165">
        <f>VLOOKUP(Q258,[2]通常!Q$3:AA$2734,11,0)</f>
        <v>0</v>
      </c>
      <c r="K258" s="549"/>
      <c r="L258" s="550"/>
      <c r="M258" s="533"/>
      <c r="N258" s="398"/>
      <c r="O258" s="399"/>
      <c r="Q258" s="10" t="str">
        <f t="shared" si="3"/>
        <v/>
      </c>
      <c r="R258" s="534"/>
      <c r="S258" s="534"/>
      <c r="T258" s="534"/>
      <c r="U258" s="534"/>
      <c r="V258" s="534"/>
      <c r="W258" s="534"/>
      <c r="X258" s="536"/>
      <c r="Y258" s="528"/>
      <c r="Z258" s="529"/>
    </row>
    <row r="259" spans="1:26" ht="12" customHeight="1" x14ac:dyDescent="0.15">
      <c r="A259" s="506" t="s">
        <v>367</v>
      </c>
      <c r="B259" s="171"/>
      <c r="C259" s="141" t="s">
        <v>368</v>
      </c>
      <c r="D259" s="284"/>
      <c r="E259" s="510">
        <v>10</v>
      </c>
      <c r="F259" s="510">
        <v>1.51</v>
      </c>
      <c r="G259" s="522">
        <v>1180</v>
      </c>
      <c r="H259" s="512">
        <v>4</v>
      </c>
      <c r="I259" s="513">
        <v>128</v>
      </c>
      <c r="J259" s="544">
        <f>VLOOKUP(Q259,[2]通常!Q$3:AA$2734,11,0)</f>
        <v>169</v>
      </c>
      <c r="K259" s="545" t="s">
        <v>39</v>
      </c>
      <c r="L259" s="546"/>
      <c r="M259" s="517" t="s">
        <v>72</v>
      </c>
      <c r="N259" s="553" t="s">
        <v>369</v>
      </c>
      <c r="O259" s="554"/>
      <c r="Q259" s="10" t="str">
        <f t="shared" ref="Q259:Q314" si="4">CONCATENATE(R259,S259,T259,U259,V259,W259,X259,Y259,Z259)</f>
        <v>ＫＧ　　　　　　　　　　　　　　ソリデコ　　パネル　　　Ｄ－０１    クリア      11804128</v>
      </c>
      <c r="R259" s="520" t="s">
        <v>367</v>
      </c>
      <c r="S259" s="520" t="s">
        <v>143</v>
      </c>
      <c r="T259" s="520" t="s">
        <v>370</v>
      </c>
      <c r="U259" s="520" t="s">
        <v>351</v>
      </c>
      <c r="V259" s="520" t="s">
        <v>371</v>
      </c>
      <c r="W259" s="520" t="s">
        <v>27</v>
      </c>
      <c r="X259" s="522">
        <v>1180</v>
      </c>
      <c r="Y259" s="512">
        <v>4</v>
      </c>
      <c r="Z259" s="513">
        <v>128</v>
      </c>
    </row>
    <row r="260" spans="1:26" ht="12" customHeight="1" x14ac:dyDescent="0.15">
      <c r="A260" s="523"/>
      <c r="B260" s="126"/>
      <c r="C260" s="1" t="s">
        <v>372</v>
      </c>
      <c r="D260" s="555" t="s">
        <v>373</v>
      </c>
      <c r="E260" s="527"/>
      <c r="F260" s="527"/>
      <c r="G260" s="536"/>
      <c r="H260" s="528"/>
      <c r="I260" s="529"/>
      <c r="J260" s="165">
        <f>VLOOKUP(Q260,[2]通常!Q$3:AA$2734,11,0)</f>
        <v>0</v>
      </c>
      <c r="K260" s="549"/>
      <c r="L260" s="550"/>
      <c r="M260" s="533"/>
      <c r="N260" s="556"/>
      <c r="O260" s="557"/>
      <c r="Q260" s="10" t="str">
        <f t="shared" si="4"/>
        <v/>
      </c>
      <c r="R260" s="534"/>
      <c r="S260" s="534"/>
      <c r="T260" s="534"/>
      <c r="U260" s="534"/>
      <c r="V260" s="534"/>
      <c r="W260" s="534"/>
      <c r="X260" s="536"/>
      <c r="Y260" s="528"/>
      <c r="Z260" s="529"/>
    </row>
    <row r="261" spans="1:26" ht="12" customHeight="1" x14ac:dyDescent="0.15">
      <c r="A261" s="506" t="s">
        <v>367</v>
      </c>
      <c r="B261" s="171" t="s">
        <v>346</v>
      </c>
      <c r="C261" s="141" t="s">
        <v>368</v>
      </c>
      <c r="D261" s="284"/>
      <c r="E261" s="510">
        <v>10</v>
      </c>
      <c r="F261" s="510">
        <v>1.51</v>
      </c>
      <c r="G261" s="558">
        <v>1180</v>
      </c>
      <c r="H261" s="559">
        <v>4</v>
      </c>
      <c r="I261" s="513">
        <v>128</v>
      </c>
      <c r="J261" s="544">
        <f>VLOOKUP(Q261,[2]通常!Q$3:AA$2734,11,0)</f>
        <v>281</v>
      </c>
      <c r="K261" s="545" t="s">
        <v>39</v>
      </c>
      <c r="L261" s="546"/>
      <c r="M261" s="517" t="s">
        <v>374</v>
      </c>
      <c r="N261" s="553" t="s">
        <v>369</v>
      </c>
      <c r="O261" s="554"/>
      <c r="Q261" s="10" t="str">
        <f t="shared" si="4"/>
        <v>ＫＧ　　　　　　　　　　　　　　ソリデコ　　パネル　　　Ｄ－０２    クリア      11804128</v>
      </c>
      <c r="R261" s="520" t="s">
        <v>367</v>
      </c>
      <c r="S261" s="520" t="s">
        <v>143</v>
      </c>
      <c r="T261" s="520" t="s">
        <v>370</v>
      </c>
      <c r="U261" s="520" t="s">
        <v>351</v>
      </c>
      <c r="V261" s="520" t="s">
        <v>375</v>
      </c>
      <c r="W261" s="520" t="s">
        <v>27</v>
      </c>
      <c r="X261" s="522">
        <v>1180</v>
      </c>
      <c r="Y261" s="512">
        <v>4</v>
      </c>
      <c r="Z261" s="513">
        <v>128</v>
      </c>
    </row>
    <row r="262" spans="1:26" ht="12" customHeight="1" x14ac:dyDescent="0.15">
      <c r="A262" s="523"/>
      <c r="B262" s="126"/>
      <c r="C262" s="1" t="s">
        <v>376</v>
      </c>
      <c r="D262" s="555" t="s">
        <v>373</v>
      </c>
      <c r="E262" s="527"/>
      <c r="F262" s="527"/>
      <c r="G262" s="560"/>
      <c r="H262" s="561"/>
      <c r="I262" s="529"/>
      <c r="J262" s="165">
        <f>VLOOKUP(Q262,[2]通常!Q$3:AA$2734,11,0)</f>
        <v>0</v>
      </c>
      <c r="K262" s="549"/>
      <c r="L262" s="550"/>
      <c r="M262" s="533"/>
      <c r="N262" s="556"/>
      <c r="O262" s="557"/>
      <c r="Q262" s="10" t="str">
        <f t="shared" si="4"/>
        <v/>
      </c>
      <c r="R262" s="534"/>
      <c r="S262" s="534"/>
      <c r="T262" s="534"/>
      <c r="U262" s="534"/>
      <c r="V262" s="534"/>
      <c r="W262" s="534"/>
      <c r="X262" s="536"/>
      <c r="Y262" s="528"/>
      <c r="Z262" s="529"/>
    </row>
    <row r="263" spans="1:26" ht="12" customHeight="1" x14ac:dyDescent="0.15">
      <c r="A263" s="506" t="s">
        <v>367</v>
      </c>
      <c r="B263" s="171" t="s">
        <v>346</v>
      </c>
      <c r="C263" s="141" t="s">
        <v>368</v>
      </c>
      <c r="D263" s="284"/>
      <c r="E263" s="510">
        <v>10</v>
      </c>
      <c r="F263" s="510">
        <v>1.51</v>
      </c>
      <c r="G263" s="522">
        <v>1180</v>
      </c>
      <c r="H263" s="512">
        <v>4</v>
      </c>
      <c r="I263" s="513">
        <v>128</v>
      </c>
      <c r="J263" s="544">
        <f>VLOOKUP(Q263,[2]通常!Q$3:AA$2734,11,0)</f>
        <v>291</v>
      </c>
      <c r="K263" s="545" t="s">
        <v>39</v>
      </c>
      <c r="L263" s="546"/>
      <c r="M263" s="517" t="s">
        <v>374</v>
      </c>
      <c r="N263" s="553" t="s">
        <v>369</v>
      </c>
      <c r="O263" s="554"/>
      <c r="Q263" s="10" t="str">
        <f t="shared" si="4"/>
        <v>ＫＧ　　　　　　　　　　　　　　ソリデコ　　パネル　　　Ｄ－０３    ホワイトＢ  11804128</v>
      </c>
      <c r="R263" s="520" t="s">
        <v>367</v>
      </c>
      <c r="S263" s="521" t="s">
        <v>143</v>
      </c>
      <c r="T263" s="520" t="s">
        <v>370</v>
      </c>
      <c r="U263" s="520" t="s">
        <v>351</v>
      </c>
      <c r="V263" s="520" t="s">
        <v>377</v>
      </c>
      <c r="W263" s="520" t="s">
        <v>378</v>
      </c>
      <c r="X263" s="522">
        <v>1180</v>
      </c>
      <c r="Y263" s="512">
        <v>4</v>
      </c>
      <c r="Z263" s="513">
        <v>128</v>
      </c>
    </row>
    <row r="264" spans="1:26" ht="12" customHeight="1" x14ac:dyDescent="0.15">
      <c r="A264" s="523"/>
      <c r="B264" s="126"/>
      <c r="C264" s="1" t="s">
        <v>379</v>
      </c>
      <c r="D264" s="547" t="s">
        <v>380</v>
      </c>
      <c r="E264" s="527"/>
      <c r="F264" s="527"/>
      <c r="G264" s="536"/>
      <c r="H264" s="528"/>
      <c r="I264" s="529"/>
      <c r="J264" s="165">
        <f>VLOOKUP(Q264,[2]通常!Q$3:AA$2734,11,0)</f>
        <v>0</v>
      </c>
      <c r="K264" s="549"/>
      <c r="L264" s="550"/>
      <c r="M264" s="533"/>
      <c r="N264" s="556"/>
      <c r="O264" s="557"/>
      <c r="Q264" s="10" t="str">
        <f t="shared" si="4"/>
        <v/>
      </c>
      <c r="R264" s="534"/>
      <c r="S264" s="535"/>
      <c r="T264" s="534"/>
      <c r="U264" s="534"/>
      <c r="V264" s="534"/>
      <c r="W264" s="534"/>
      <c r="X264" s="536"/>
      <c r="Y264" s="528"/>
      <c r="Z264" s="529"/>
    </row>
    <row r="265" spans="1:26" ht="12" customHeight="1" x14ac:dyDescent="0.15">
      <c r="A265" s="506" t="s">
        <v>367</v>
      </c>
      <c r="B265" s="171" t="s">
        <v>363</v>
      </c>
      <c r="C265" s="141" t="s">
        <v>368</v>
      </c>
      <c r="D265" s="284"/>
      <c r="E265" s="510">
        <v>10</v>
      </c>
      <c r="F265" s="510">
        <v>1.51</v>
      </c>
      <c r="G265" s="522">
        <v>1180</v>
      </c>
      <c r="H265" s="512">
        <v>4</v>
      </c>
      <c r="I265" s="513">
        <v>128</v>
      </c>
      <c r="J265" s="544">
        <f>VLOOKUP(Q265,[2]通常!Q$3:AA$2734,11,0)</f>
        <v>421</v>
      </c>
      <c r="K265" s="545" t="s">
        <v>39</v>
      </c>
      <c r="L265" s="546"/>
      <c r="M265" s="517" t="s">
        <v>374</v>
      </c>
      <c r="N265" s="553" t="s">
        <v>369</v>
      </c>
      <c r="O265" s="554"/>
      <c r="Q265" s="10" t="str">
        <f t="shared" si="4"/>
        <v>ＫＧ　　　　　　　　　　　　　　ソリデコ　　パネル　　　Ｄ－０４    ナチュラルＡ11804128</v>
      </c>
      <c r="R265" s="520" t="s">
        <v>367</v>
      </c>
      <c r="S265" s="521" t="s">
        <v>143</v>
      </c>
      <c r="T265" s="520" t="s">
        <v>370</v>
      </c>
      <c r="U265" s="520" t="s">
        <v>351</v>
      </c>
      <c r="V265" s="521" t="s">
        <v>381</v>
      </c>
      <c r="W265" s="521" t="s">
        <v>382</v>
      </c>
      <c r="X265" s="522">
        <v>1180</v>
      </c>
      <c r="Y265" s="512">
        <v>4</v>
      </c>
      <c r="Z265" s="513">
        <v>128</v>
      </c>
    </row>
    <row r="266" spans="1:26" ht="12" customHeight="1" x14ac:dyDescent="0.15">
      <c r="A266" s="523"/>
      <c r="B266" s="126"/>
      <c r="C266" s="1" t="s">
        <v>383</v>
      </c>
      <c r="D266" s="127" t="s">
        <v>384</v>
      </c>
      <c r="E266" s="527"/>
      <c r="F266" s="527"/>
      <c r="G266" s="536"/>
      <c r="H266" s="528"/>
      <c r="I266" s="529"/>
      <c r="J266" s="165">
        <f>VLOOKUP(Q266,[2]通常!Q$3:AA$2734,11,0)</f>
        <v>0</v>
      </c>
      <c r="K266" s="549"/>
      <c r="L266" s="550"/>
      <c r="M266" s="533"/>
      <c r="N266" s="556"/>
      <c r="O266" s="557"/>
      <c r="Q266" s="10" t="str">
        <f t="shared" si="4"/>
        <v/>
      </c>
      <c r="R266" s="534"/>
      <c r="S266" s="535"/>
      <c r="T266" s="534"/>
      <c r="U266" s="534"/>
      <c r="V266" s="535"/>
      <c r="W266" s="535"/>
      <c r="X266" s="536"/>
      <c r="Y266" s="528"/>
      <c r="Z266" s="529"/>
    </row>
    <row r="267" spans="1:26" ht="12" customHeight="1" x14ac:dyDescent="0.15">
      <c r="A267" s="506" t="s">
        <v>367</v>
      </c>
      <c r="B267" s="171"/>
      <c r="C267" s="141" t="s">
        <v>368</v>
      </c>
      <c r="D267" s="284"/>
      <c r="E267" s="510">
        <v>10</v>
      </c>
      <c r="F267" s="510">
        <v>1.51</v>
      </c>
      <c r="G267" s="522">
        <v>1180</v>
      </c>
      <c r="H267" s="512">
        <v>4</v>
      </c>
      <c r="I267" s="513">
        <v>128</v>
      </c>
      <c r="J267" s="544">
        <f>VLOOKUP(Q267,[2]通常!Q$3:AA$2734,11,0)</f>
        <v>213</v>
      </c>
      <c r="K267" s="545" t="s">
        <v>39</v>
      </c>
      <c r="L267" s="546"/>
      <c r="M267" s="517" t="s">
        <v>228</v>
      </c>
      <c r="N267" s="553" t="s">
        <v>369</v>
      </c>
      <c r="O267" s="554"/>
      <c r="Q267" s="10" t="str">
        <f t="shared" si="4"/>
        <v>ＫＧ　　　　　　　　　　　　　　ソリデコ　　パネル　　　Ｄ－０５    オークＮ    11804128</v>
      </c>
      <c r="R267" s="520" t="s">
        <v>367</v>
      </c>
      <c r="S267" s="520" t="s">
        <v>143</v>
      </c>
      <c r="T267" s="520" t="s">
        <v>370</v>
      </c>
      <c r="U267" s="520" t="s">
        <v>351</v>
      </c>
      <c r="V267" s="520" t="s">
        <v>385</v>
      </c>
      <c r="W267" s="520" t="s">
        <v>386</v>
      </c>
      <c r="X267" s="522">
        <v>1180</v>
      </c>
      <c r="Y267" s="512">
        <v>4</v>
      </c>
      <c r="Z267" s="513">
        <v>128</v>
      </c>
    </row>
    <row r="268" spans="1:26" ht="12" customHeight="1" x14ac:dyDescent="0.15">
      <c r="A268" s="523"/>
      <c r="B268" s="126"/>
      <c r="C268" s="1" t="s">
        <v>387</v>
      </c>
      <c r="D268" s="547" t="s">
        <v>388</v>
      </c>
      <c r="E268" s="527"/>
      <c r="F268" s="527"/>
      <c r="G268" s="536"/>
      <c r="H268" s="528"/>
      <c r="I268" s="529"/>
      <c r="J268" s="165">
        <f>VLOOKUP(Q268,[2]通常!Q$3:AA$2734,11,0)</f>
        <v>0</v>
      </c>
      <c r="K268" s="549"/>
      <c r="L268" s="550"/>
      <c r="M268" s="533"/>
      <c r="N268" s="556"/>
      <c r="O268" s="557"/>
      <c r="Q268" s="10" t="str">
        <f t="shared" si="4"/>
        <v/>
      </c>
      <c r="R268" s="534"/>
      <c r="S268" s="534"/>
      <c r="T268" s="534"/>
      <c r="U268" s="534"/>
      <c r="V268" s="534"/>
      <c r="W268" s="534"/>
      <c r="X268" s="536"/>
      <c r="Y268" s="528"/>
      <c r="Z268" s="529"/>
    </row>
    <row r="269" spans="1:26" ht="12" customHeight="1" x14ac:dyDescent="0.15">
      <c r="A269" s="506" t="s">
        <v>367</v>
      </c>
      <c r="B269" s="171" t="s">
        <v>346</v>
      </c>
      <c r="C269" s="141" t="s">
        <v>368</v>
      </c>
      <c r="D269" s="284"/>
      <c r="E269" s="510">
        <v>10</v>
      </c>
      <c r="F269" s="510">
        <v>1.51</v>
      </c>
      <c r="G269" s="522">
        <v>1180</v>
      </c>
      <c r="H269" s="512">
        <v>4</v>
      </c>
      <c r="I269" s="513">
        <v>128</v>
      </c>
      <c r="J269" s="544">
        <f>VLOOKUP(Q269,[2]通常!Q$3:AA$2734,11,0)</f>
        <v>236</v>
      </c>
      <c r="K269" s="545" t="s">
        <v>39</v>
      </c>
      <c r="L269" s="546"/>
      <c r="M269" s="517" t="s">
        <v>228</v>
      </c>
      <c r="N269" s="553" t="s">
        <v>369</v>
      </c>
      <c r="O269" s="554"/>
      <c r="Q269" s="10" t="str">
        <f t="shared" si="4"/>
        <v>ＫＧ　　　　　　　　　　　　　　ソリデコ　　パネル　　　Ｄ－０６    オークＷＧ  11804128</v>
      </c>
      <c r="R269" s="520" t="s">
        <v>367</v>
      </c>
      <c r="S269" s="520" t="s">
        <v>143</v>
      </c>
      <c r="T269" s="520" t="s">
        <v>370</v>
      </c>
      <c r="U269" s="520" t="s">
        <v>351</v>
      </c>
      <c r="V269" s="520" t="s">
        <v>389</v>
      </c>
      <c r="W269" s="520" t="s">
        <v>390</v>
      </c>
      <c r="X269" s="522">
        <v>1180</v>
      </c>
      <c r="Y269" s="512">
        <v>4</v>
      </c>
      <c r="Z269" s="513">
        <v>128</v>
      </c>
    </row>
    <row r="270" spans="1:26" ht="12" customHeight="1" x14ac:dyDescent="0.15">
      <c r="A270" s="523"/>
      <c r="B270" s="126"/>
      <c r="C270" s="1" t="s">
        <v>391</v>
      </c>
      <c r="D270" s="547" t="s">
        <v>392</v>
      </c>
      <c r="E270" s="527"/>
      <c r="F270" s="527"/>
      <c r="G270" s="536"/>
      <c r="H270" s="528"/>
      <c r="I270" s="529"/>
      <c r="J270" s="165">
        <f>VLOOKUP(Q270,[2]通常!Q$3:AA$2734,11,0)</f>
        <v>0</v>
      </c>
      <c r="K270" s="549"/>
      <c r="L270" s="550"/>
      <c r="M270" s="533"/>
      <c r="N270" s="556"/>
      <c r="O270" s="557"/>
      <c r="Q270" s="10" t="str">
        <f t="shared" si="4"/>
        <v/>
      </c>
      <c r="R270" s="534"/>
      <c r="S270" s="534"/>
      <c r="T270" s="534"/>
      <c r="U270" s="534"/>
      <c r="V270" s="534"/>
      <c r="W270" s="534"/>
      <c r="X270" s="536"/>
      <c r="Y270" s="528"/>
      <c r="Z270" s="529"/>
    </row>
    <row r="271" spans="1:26" ht="12" customHeight="1" x14ac:dyDescent="0.15">
      <c r="A271" s="506" t="s">
        <v>367</v>
      </c>
      <c r="B271" s="171" t="s">
        <v>346</v>
      </c>
      <c r="C271" s="141" t="s">
        <v>368</v>
      </c>
      <c r="D271" s="284"/>
      <c r="E271" s="510">
        <v>10</v>
      </c>
      <c r="F271" s="510">
        <v>1.51</v>
      </c>
      <c r="G271" s="522">
        <v>1180</v>
      </c>
      <c r="H271" s="512">
        <v>4</v>
      </c>
      <c r="I271" s="513">
        <v>128</v>
      </c>
      <c r="J271" s="544">
        <f>VLOOKUP(Q271,[2]通常!Q$3:AA$2734,11,0)</f>
        <v>125</v>
      </c>
      <c r="K271" s="545" t="s">
        <v>39</v>
      </c>
      <c r="L271" s="546"/>
      <c r="M271" s="517" t="s">
        <v>228</v>
      </c>
      <c r="N271" s="553" t="s">
        <v>369</v>
      </c>
      <c r="O271" s="554"/>
      <c r="Q271" s="10" t="str">
        <f t="shared" si="4"/>
        <v>ＫＧ　　　　　　　　　　　　　　ソリデコ　　パネル　　　Ｄ－０７    レインＯ    11804128</v>
      </c>
      <c r="R271" s="520" t="s">
        <v>367</v>
      </c>
      <c r="S271" s="520" t="s">
        <v>143</v>
      </c>
      <c r="T271" s="520" t="s">
        <v>370</v>
      </c>
      <c r="U271" s="520" t="s">
        <v>351</v>
      </c>
      <c r="V271" s="520" t="s">
        <v>393</v>
      </c>
      <c r="W271" s="520" t="s">
        <v>394</v>
      </c>
      <c r="X271" s="522">
        <v>1180</v>
      </c>
      <c r="Y271" s="512">
        <v>4</v>
      </c>
      <c r="Z271" s="513">
        <v>128</v>
      </c>
    </row>
    <row r="272" spans="1:26" ht="12" customHeight="1" x14ac:dyDescent="0.15">
      <c r="A272" s="523"/>
      <c r="B272" s="126"/>
      <c r="C272" s="1" t="s">
        <v>395</v>
      </c>
      <c r="D272" s="547" t="s">
        <v>396</v>
      </c>
      <c r="E272" s="527"/>
      <c r="F272" s="527"/>
      <c r="G272" s="536"/>
      <c r="H272" s="528"/>
      <c r="I272" s="529"/>
      <c r="J272" s="165">
        <f>VLOOKUP(Q272,[2]通常!Q$3:AA$2734,11,0)</f>
        <v>0</v>
      </c>
      <c r="K272" s="549"/>
      <c r="L272" s="550"/>
      <c r="M272" s="533"/>
      <c r="N272" s="556"/>
      <c r="O272" s="557"/>
      <c r="Q272" s="10" t="str">
        <f t="shared" si="4"/>
        <v/>
      </c>
      <c r="R272" s="534"/>
      <c r="S272" s="534"/>
      <c r="T272" s="534"/>
      <c r="U272" s="534"/>
      <c r="V272" s="534"/>
      <c r="W272" s="534"/>
      <c r="X272" s="536"/>
      <c r="Y272" s="528"/>
      <c r="Z272" s="529"/>
    </row>
    <row r="273" spans="1:26" ht="12" customHeight="1" x14ac:dyDescent="0.15">
      <c r="A273" s="506" t="s">
        <v>367</v>
      </c>
      <c r="B273" s="171" t="s">
        <v>363</v>
      </c>
      <c r="C273" s="141" t="s">
        <v>368</v>
      </c>
      <c r="D273" s="284"/>
      <c r="E273" s="510">
        <v>11</v>
      </c>
      <c r="F273" s="510">
        <v>1.66</v>
      </c>
      <c r="G273" s="522">
        <v>1180</v>
      </c>
      <c r="H273" s="512">
        <v>4</v>
      </c>
      <c r="I273" s="513">
        <v>128</v>
      </c>
      <c r="J273" s="544">
        <f>VLOOKUP(Q273,[2]通常!Q$3:AA$2734,11,0)</f>
        <v>172</v>
      </c>
      <c r="K273" s="545" t="s">
        <v>39</v>
      </c>
      <c r="L273" s="546"/>
      <c r="M273" s="517" t="s">
        <v>397</v>
      </c>
      <c r="N273" s="562"/>
      <c r="O273" s="563"/>
      <c r="Q273" s="10" t="str">
        <f t="shared" si="4"/>
        <v>ＫＧ　　　　　　　　　　　　　　ソリデコ　　パネル　　　Ｐ－０１    クリア      11804128</v>
      </c>
      <c r="R273" s="520" t="s">
        <v>367</v>
      </c>
      <c r="S273" s="520" t="s">
        <v>143</v>
      </c>
      <c r="T273" s="520" t="s">
        <v>370</v>
      </c>
      <c r="U273" s="520" t="s">
        <v>351</v>
      </c>
      <c r="V273" s="520" t="s">
        <v>398</v>
      </c>
      <c r="W273" s="520" t="s">
        <v>27</v>
      </c>
      <c r="X273" s="522">
        <v>1180</v>
      </c>
      <c r="Y273" s="512">
        <v>4</v>
      </c>
      <c r="Z273" s="513">
        <v>128</v>
      </c>
    </row>
    <row r="274" spans="1:26" ht="12" customHeight="1" x14ac:dyDescent="0.15">
      <c r="A274" s="523"/>
      <c r="B274" s="126"/>
      <c r="C274" s="1" t="s">
        <v>399</v>
      </c>
      <c r="D274" s="555" t="s">
        <v>373</v>
      </c>
      <c r="E274" s="527"/>
      <c r="F274" s="527"/>
      <c r="G274" s="536"/>
      <c r="H274" s="528"/>
      <c r="I274" s="529"/>
      <c r="J274" s="165">
        <f>VLOOKUP(Q274,[2]通常!Q$3:AA$2734,11,0)</f>
        <v>0</v>
      </c>
      <c r="K274" s="549"/>
      <c r="L274" s="550"/>
      <c r="M274" s="533"/>
      <c r="N274" s="564"/>
      <c r="O274" s="565"/>
      <c r="Q274" s="10" t="str">
        <f t="shared" si="4"/>
        <v/>
      </c>
      <c r="R274" s="534"/>
      <c r="S274" s="534"/>
      <c r="T274" s="534"/>
      <c r="U274" s="534"/>
      <c r="V274" s="534"/>
      <c r="W274" s="534"/>
      <c r="X274" s="536"/>
      <c r="Y274" s="528"/>
      <c r="Z274" s="529"/>
    </row>
    <row r="275" spans="1:26" ht="12" customHeight="1" x14ac:dyDescent="0.15">
      <c r="A275" s="506" t="s">
        <v>367</v>
      </c>
      <c r="B275" s="171"/>
      <c r="C275" s="141" t="s">
        <v>368</v>
      </c>
      <c r="D275" s="284"/>
      <c r="E275" s="510">
        <v>11</v>
      </c>
      <c r="F275" s="510">
        <v>1.66</v>
      </c>
      <c r="G275" s="522">
        <v>1180</v>
      </c>
      <c r="H275" s="512">
        <v>4</v>
      </c>
      <c r="I275" s="513">
        <v>128</v>
      </c>
      <c r="J275" s="544">
        <f>VLOOKUP(Q275,[2]通常!Q$3:AA$2734,11,0)</f>
        <v>472</v>
      </c>
      <c r="K275" s="545" t="s">
        <v>39</v>
      </c>
      <c r="L275" s="546"/>
      <c r="M275" s="517" t="s">
        <v>400</v>
      </c>
      <c r="N275" s="562"/>
      <c r="O275" s="563"/>
      <c r="Q275" s="10" t="str">
        <f t="shared" si="4"/>
        <v>ＫＧ　　　　　　　　　　　　　　ソリデコ　　パネル　　　Ｐ－０２    クリア      11804128</v>
      </c>
      <c r="R275" s="520" t="s">
        <v>367</v>
      </c>
      <c r="S275" s="520" t="s">
        <v>143</v>
      </c>
      <c r="T275" s="520" t="s">
        <v>370</v>
      </c>
      <c r="U275" s="520" t="s">
        <v>351</v>
      </c>
      <c r="V275" s="520" t="s">
        <v>401</v>
      </c>
      <c r="W275" s="520" t="s">
        <v>27</v>
      </c>
      <c r="X275" s="522">
        <v>1180</v>
      </c>
      <c r="Y275" s="512">
        <v>4</v>
      </c>
      <c r="Z275" s="513">
        <v>128</v>
      </c>
    </row>
    <row r="276" spans="1:26" ht="12" customHeight="1" x14ac:dyDescent="0.15">
      <c r="A276" s="523"/>
      <c r="B276" s="126"/>
      <c r="C276" s="1" t="s">
        <v>402</v>
      </c>
      <c r="D276" s="555" t="s">
        <v>373</v>
      </c>
      <c r="E276" s="527"/>
      <c r="F276" s="527"/>
      <c r="G276" s="536"/>
      <c r="H276" s="528"/>
      <c r="I276" s="529"/>
      <c r="J276" s="165">
        <f>VLOOKUP(Q276,[2]通常!Q$3:AA$2734,11,0)</f>
        <v>0</v>
      </c>
      <c r="K276" s="549"/>
      <c r="L276" s="550"/>
      <c r="M276" s="533"/>
      <c r="N276" s="564"/>
      <c r="O276" s="565"/>
      <c r="Q276" s="10" t="str">
        <f t="shared" si="4"/>
        <v/>
      </c>
      <c r="R276" s="534"/>
      <c r="S276" s="534"/>
      <c r="T276" s="534"/>
      <c r="U276" s="534"/>
      <c r="V276" s="534"/>
      <c r="W276" s="534"/>
      <c r="X276" s="536"/>
      <c r="Y276" s="528"/>
      <c r="Z276" s="529"/>
    </row>
    <row r="277" spans="1:26" ht="12" customHeight="1" x14ac:dyDescent="0.15">
      <c r="A277" s="506" t="s">
        <v>367</v>
      </c>
      <c r="B277" s="171" t="s">
        <v>346</v>
      </c>
      <c r="C277" s="141" t="s">
        <v>368</v>
      </c>
      <c r="D277" s="284"/>
      <c r="E277" s="510">
        <v>11</v>
      </c>
      <c r="F277" s="510">
        <v>1.66</v>
      </c>
      <c r="G277" s="522">
        <v>1180</v>
      </c>
      <c r="H277" s="512">
        <v>4</v>
      </c>
      <c r="I277" s="513">
        <v>128</v>
      </c>
      <c r="J277" s="544">
        <f>VLOOKUP(Q277,[2]通常!Q$3:AA$2734,11,0)</f>
        <v>296</v>
      </c>
      <c r="K277" s="545" t="s">
        <v>39</v>
      </c>
      <c r="L277" s="546"/>
      <c r="M277" s="517" t="s">
        <v>400</v>
      </c>
      <c r="N277" s="562"/>
      <c r="O277" s="563"/>
      <c r="Q277" s="10" t="str">
        <f t="shared" si="4"/>
        <v>ＫＧ　　　　　　　　　　　　　　ソリデコ　　パネル　　　Ｐ－０３    ホワイトＢ  11804128</v>
      </c>
      <c r="R277" s="520" t="s">
        <v>367</v>
      </c>
      <c r="S277" s="520" t="s">
        <v>143</v>
      </c>
      <c r="T277" s="520" t="s">
        <v>370</v>
      </c>
      <c r="U277" s="520" t="s">
        <v>351</v>
      </c>
      <c r="V277" s="520" t="s">
        <v>403</v>
      </c>
      <c r="W277" s="520" t="s">
        <v>378</v>
      </c>
      <c r="X277" s="522">
        <v>1180</v>
      </c>
      <c r="Y277" s="512">
        <v>4</v>
      </c>
      <c r="Z277" s="513">
        <v>128</v>
      </c>
    </row>
    <row r="278" spans="1:26" ht="12" customHeight="1" x14ac:dyDescent="0.15">
      <c r="A278" s="523"/>
      <c r="B278" s="126"/>
      <c r="C278" s="1" t="s">
        <v>404</v>
      </c>
      <c r="D278" s="547" t="s">
        <v>380</v>
      </c>
      <c r="E278" s="527"/>
      <c r="F278" s="527"/>
      <c r="G278" s="536"/>
      <c r="H278" s="528"/>
      <c r="I278" s="529"/>
      <c r="J278" s="165">
        <f>VLOOKUP(Q278,[2]通常!Q$3:AA$2734,11,0)</f>
        <v>0</v>
      </c>
      <c r="K278" s="549"/>
      <c r="L278" s="550"/>
      <c r="M278" s="533"/>
      <c r="N278" s="564"/>
      <c r="O278" s="565"/>
      <c r="Q278" s="10" t="str">
        <f t="shared" si="4"/>
        <v/>
      </c>
      <c r="R278" s="534"/>
      <c r="S278" s="534"/>
      <c r="T278" s="534"/>
      <c r="U278" s="534"/>
      <c r="V278" s="534"/>
      <c r="W278" s="534"/>
      <c r="X278" s="536"/>
      <c r="Y278" s="528"/>
      <c r="Z278" s="529"/>
    </row>
    <row r="279" spans="1:26" ht="12" customHeight="1" x14ac:dyDescent="0.15">
      <c r="A279" s="506" t="s">
        <v>367</v>
      </c>
      <c r="B279" s="171" t="s">
        <v>346</v>
      </c>
      <c r="C279" s="141" t="s">
        <v>368</v>
      </c>
      <c r="D279" s="284"/>
      <c r="E279" s="510">
        <v>11</v>
      </c>
      <c r="F279" s="510">
        <v>1.66</v>
      </c>
      <c r="G279" s="522">
        <v>1180</v>
      </c>
      <c r="H279" s="512">
        <v>4</v>
      </c>
      <c r="I279" s="513">
        <v>128</v>
      </c>
      <c r="J279" s="544">
        <f>VLOOKUP(Q279,[2]通常!Q$3:AA$2734,11,0)</f>
        <v>483</v>
      </c>
      <c r="K279" s="545" t="s">
        <v>39</v>
      </c>
      <c r="L279" s="546"/>
      <c r="M279" s="517" t="s">
        <v>400</v>
      </c>
      <c r="N279" s="562"/>
      <c r="O279" s="563"/>
      <c r="Q279" s="10" t="str">
        <f t="shared" si="4"/>
        <v>ＫＧ　　　　　　　　　　　　　　ソリデコ　　パネル　　　Ｐ－０４    ナチュラルＡ11804128</v>
      </c>
      <c r="R279" s="520" t="s">
        <v>367</v>
      </c>
      <c r="S279" s="520" t="s">
        <v>143</v>
      </c>
      <c r="T279" s="520" t="s">
        <v>370</v>
      </c>
      <c r="U279" s="520" t="s">
        <v>351</v>
      </c>
      <c r="V279" s="521" t="s">
        <v>405</v>
      </c>
      <c r="W279" s="521" t="s">
        <v>382</v>
      </c>
      <c r="X279" s="522">
        <v>1180</v>
      </c>
      <c r="Y279" s="512">
        <v>4</v>
      </c>
      <c r="Z279" s="513">
        <v>128</v>
      </c>
    </row>
    <row r="280" spans="1:26" ht="12" customHeight="1" x14ac:dyDescent="0.15">
      <c r="A280" s="523"/>
      <c r="B280" s="126"/>
      <c r="C280" s="1" t="s">
        <v>406</v>
      </c>
      <c r="D280" s="127" t="s">
        <v>384</v>
      </c>
      <c r="E280" s="527"/>
      <c r="F280" s="527"/>
      <c r="G280" s="536"/>
      <c r="H280" s="528"/>
      <c r="I280" s="529"/>
      <c r="J280" s="165">
        <f>VLOOKUP(Q280,[2]通常!Q$3:AA$2734,11,0)</f>
        <v>0</v>
      </c>
      <c r="K280" s="549"/>
      <c r="L280" s="550"/>
      <c r="M280" s="533"/>
      <c r="N280" s="564"/>
      <c r="O280" s="565"/>
      <c r="Q280" s="10" t="str">
        <f t="shared" si="4"/>
        <v/>
      </c>
      <c r="R280" s="534"/>
      <c r="S280" s="534"/>
      <c r="T280" s="534"/>
      <c r="U280" s="534"/>
      <c r="V280" s="535"/>
      <c r="W280" s="535"/>
      <c r="X280" s="536"/>
      <c r="Y280" s="528"/>
      <c r="Z280" s="529"/>
    </row>
    <row r="281" spans="1:26" ht="12" customHeight="1" x14ac:dyDescent="0.15">
      <c r="A281" s="506" t="s">
        <v>367</v>
      </c>
      <c r="B281" s="171" t="s">
        <v>363</v>
      </c>
      <c r="C281" s="141" t="s">
        <v>368</v>
      </c>
      <c r="D281" s="284"/>
      <c r="E281" s="510">
        <v>11</v>
      </c>
      <c r="F281" s="510">
        <v>1.66</v>
      </c>
      <c r="G281" s="522">
        <v>1180</v>
      </c>
      <c r="H281" s="512">
        <v>4</v>
      </c>
      <c r="I281" s="513">
        <v>128</v>
      </c>
      <c r="J281" s="544">
        <f>VLOOKUP(Q281,[2]通常!Q$3:AA$2734,11,0)</f>
        <v>273</v>
      </c>
      <c r="K281" s="545" t="s">
        <v>39</v>
      </c>
      <c r="L281" s="546"/>
      <c r="M281" s="517" t="s">
        <v>407</v>
      </c>
      <c r="N281" s="562"/>
      <c r="O281" s="563"/>
      <c r="Q281" s="10" t="str">
        <f t="shared" si="4"/>
        <v>ＫＧ　　　　　　　　　　　　　　ソリデコ　　パネル　　　Ｐ－０５    オークＮ    11804128</v>
      </c>
      <c r="R281" s="520" t="s">
        <v>367</v>
      </c>
      <c r="S281" s="520" t="s">
        <v>143</v>
      </c>
      <c r="T281" s="520" t="s">
        <v>370</v>
      </c>
      <c r="U281" s="520" t="s">
        <v>351</v>
      </c>
      <c r="V281" s="520" t="s">
        <v>408</v>
      </c>
      <c r="W281" s="520" t="s">
        <v>386</v>
      </c>
      <c r="X281" s="522">
        <v>1180</v>
      </c>
      <c r="Y281" s="512">
        <v>4</v>
      </c>
      <c r="Z281" s="513">
        <v>128</v>
      </c>
    </row>
    <row r="282" spans="1:26" ht="12" customHeight="1" x14ac:dyDescent="0.15">
      <c r="A282" s="523"/>
      <c r="B282" s="126"/>
      <c r="C282" s="1" t="s">
        <v>409</v>
      </c>
      <c r="D282" s="547" t="s">
        <v>388</v>
      </c>
      <c r="E282" s="527"/>
      <c r="F282" s="527"/>
      <c r="G282" s="536"/>
      <c r="H282" s="528"/>
      <c r="I282" s="529"/>
      <c r="J282" s="165">
        <f>VLOOKUP(Q282,[2]通常!Q$3:AA$2734,11,0)</f>
        <v>0</v>
      </c>
      <c r="K282" s="549"/>
      <c r="L282" s="550"/>
      <c r="M282" s="533"/>
      <c r="N282" s="564"/>
      <c r="O282" s="565"/>
      <c r="Q282" s="10" t="str">
        <f t="shared" si="4"/>
        <v/>
      </c>
      <c r="R282" s="534"/>
      <c r="S282" s="534"/>
      <c r="T282" s="534"/>
      <c r="U282" s="534"/>
      <c r="V282" s="534"/>
      <c r="W282" s="534"/>
      <c r="X282" s="536"/>
      <c r="Y282" s="528"/>
      <c r="Z282" s="529"/>
    </row>
    <row r="283" spans="1:26" ht="12" customHeight="1" x14ac:dyDescent="0.15">
      <c r="A283" s="506" t="s">
        <v>367</v>
      </c>
      <c r="B283" s="171"/>
      <c r="C283" s="141" t="s">
        <v>368</v>
      </c>
      <c r="D283" s="284"/>
      <c r="E283" s="510">
        <v>11</v>
      </c>
      <c r="F283" s="510">
        <v>1.66</v>
      </c>
      <c r="G283" s="522">
        <v>1180</v>
      </c>
      <c r="H283" s="512">
        <v>4</v>
      </c>
      <c r="I283" s="513">
        <v>128</v>
      </c>
      <c r="J283" s="544">
        <f>VLOOKUP(Q283,[2]通常!Q$3:AA$2734,11,0)</f>
        <v>230</v>
      </c>
      <c r="K283" s="545" t="s">
        <v>39</v>
      </c>
      <c r="L283" s="546"/>
      <c r="M283" s="517" t="s">
        <v>407</v>
      </c>
      <c r="N283" s="562"/>
      <c r="O283" s="563"/>
      <c r="Q283" s="10" t="str">
        <f t="shared" si="4"/>
        <v>ＫＧ　　　　　　　　　　　　　　ソリデコ　　パネル　　　Ｐ－０６    オークＷＧ  11804128</v>
      </c>
      <c r="R283" s="520" t="s">
        <v>367</v>
      </c>
      <c r="S283" s="520" t="s">
        <v>143</v>
      </c>
      <c r="T283" s="520" t="s">
        <v>370</v>
      </c>
      <c r="U283" s="520" t="s">
        <v>351</v>
      </c>
      <c r="V283" s="520" t="s">
        <v>410</v>
      </c>
      <c r="W283" s="520" t="s">
        <v>390</v>
      </c>
      <c r="X283" s="522">
        <v>1180</v>
      </c>
      <c r="Y283" s="512">
        <v>4</v>
      </c>
      <c r="Z283" s="513">
        <v>128</v>
      </c>
    </row>
    <row r="284" spans="1:26" ht="12" customHeight="1" x14ac:dyDescent="0.15">
      <c r="A284" s="523"/>
      <c r="B284" s="126"/>
      <c r="C284" s="1" t="s">
        <v>411</v>
      </c>
      <c r="D284" s="547" t="s">
        <v>392</v>
      </c>
      <c r="E284" s="527"/>
      <c r="F284" s="527"/>
      <c r="G284" s="536"/>
      <c r="H284" s="528"/>
      <c r="I284" s="529"/>
      <c r="J284" s="165">
        <f>VLOOKUP(Q284,[2]通常!Q$3:AA$2734,11,0)</f>
        <v>0</v>
      </c>
      <c r="K284" s="549"/>
      <c r="L284" s="550"/>
      <c r="M284" s="533"/>
      <c r="N284" s="564"/>
      <c r="O284" s="565"/>
      <c r="Q284" s="10" t="str">
        <f t="shared" si="4"/>
        <v/>
      </c>
      <c r="R284" s="534"/>
      <c r="S284" s="534"/>
      <c r="T284" s="534"/>
      <c r="U284" s="534"/>
      <c r="V284" s="534"/>
      <c r="W284" s="534"/>
      <c r="X284" s="536"/>
      <c r="Y284" s="528"/>
      <c r="Z284" s="529"/>
    </row>
    <row r="285" spans="1:26" ht="12" customHeight="1" x14ac:dyDescent="0.15">
      <c r="A285" s="506" t="s">
        <v>367</v>
      </c>
      <c r="B285" s="171"/>
      <c r="C285" s="141" t="s">
        <v>368</v>
      </c>
      <c r="D285" s="284"/>
      <c r="E285" s="510">
        <v>11</v>
      </c>
      <c r="F285" s="510">
        <v>1.66</v>
      </c>
      <c r="G285" s="522">
        <v>1180</v>
      </c>
      <c r="H285" s="512">
        <v>4</v>
      </c>
      <c r="I285" s="513">
        <v>128</v>
      </c>
      <c r="J285" s="544">
        <f>VLOOKUP(Q285,[2]通常!Q$3:AA$2734,11,0)</f>
        <v>225</v>
      </c>
      <c r="K285" s="545" t="s">
        <v>39</v>
      </c>
      <c r="L285" s="546"/>
      <c r="M285" s="517" t="s">
        <v>407</v>
      </c>
      <c r="N285" s="562"/>
      <c r="O285" s="563"/>
      <c r="Q285" s="10" t="str">
        <f t="shared" si="4"/>
        <v>ＫＧ　　　　　　　　　　　　　　ソリデコ　　パネル　　　Ｐ－０７    レインＯ    11804128</v>
      </c>
      <c r="R285" s="520" t="s">
        <v>367</v>
      </c>
      <c r="S285" s="520" t="s">
        <v>143</v>
      </c>
      <c r="T285" s="520" t="s">
        <v>370</v>
      </c>
      <c r="U285" s="520" t="s">
        <v>351</v>
      </c>
      <c r="V285" s="520" t="s">
        <v>412</v>
      </c>
      <c r="W285" s="520" t="s">
        <v>394</v>
      </c>
      <c r="X285" s="522">
        <v>1180</v>
      </c>
      <c r="Y285" s="512">
        <v>4</v>
      </c>
      <c r="Z285" s="513">
        <v>128</v>
      </c>
    </row>
    <row r="286" spans="1:26" ht="12" customHeight="1" x14ac:dyDescent="0.15">
      <c r="A286" s="523"/>
      <c r="B286" s="126"/>
      <c r="C286" s="1" t="s">
        <v>413</v>
      </c>
      <c r="D286" s="547" t="s">
        <v>396</v>
      </c>
      <c r="E286" s="527"/>
      <c r="F286" s="527"/>
      <c r="G286" s="536"/>
      <c r="H286" s="528"/>
      <c r="I286" s="529"/>
      <c r="J286" s="165">
        <f>VLOOKUP(Q286,[2]通常!Q$3:AA$2734,11,0)</f>
        <v>0</v>
      </c>
      <c r="K286" s="549"/>
      <c r="L286" s="550"/>
      <c r="M286" s="533"/>
      <c r="N286" s="564"/>
      <c r="O286" s="565"/>
      <c r="Q286" s="10" t="str">
        <f t="shared" si="4"/>
        <v/>
      </c>
      <c r="R286" s="534"/>
      <c r="S286" s="534"/>
      <c r="T286" s="534"/>
      <c r="U286" s="534"/>
      <c r="V286" s="534"/>
      <c r="W286" s="534"/>
      <c r="X286" s="536"/>
      <c r="Y286" s="528"/>
      <c r="Z286" s="529"/>
    </row>
    <row r="287" spans="1:26" ht="12" customHeight="1" x14ac:dyDescent="0.15">
      <c r="A287" s="506" t="s">
        <v>90</v>
      </c>
      <c r="B287" s="171"/>
      <c r="C287" s="141" t="s">
        <v>414</v>
      </c>
      <c r="D287" s="284"/>
      <c r="E287" s="510">
        <v>20</v>
      </c>
      <c r="F287" s="510">
        <v>3.2759999999999998</v>
      </c>
      <c r="G287" s="522">
        <v>1820</v>
      </c>
      <c r="H287" s="512">
        <v>8</v>
      </c>
      <c r="I287" s="513">
        <v>90</v>
      </c>
      <c r="J287" s="514">
        <f>VLOOKUP(Q287,[2]通常!Q$3:AA$2734,11,0)</f>
        <v>16</v>
      </c>
      <c r="K287" s="515"/>
      <c r="L287" s="516"/>
      <c r="M287" s="517">
        <v>36900</v>
      </c>
      <c r="N287" s="562"/>
      <c r="O287" s="563"/>
      <c r="Q287" s="10" t="str">
        <f t="shared" si="4"/>
        <v>ＶＩ　　　　　　　　Ａ　　　　　Ｗオーク　　パネル　　　一枚物      無塗装      1820890</v>
      </c>
      <c r="R287" s="520" t="s">
        <v>280</v>
      </c>
      <c r="S287" s="520" t="s">
        <v>111</v>
      </c>
      <c r="T287" s="520" t="s">
        <v>97</v>
      </c>
      <c r="U287" s="520" t="s">
        <v>351</v>
      </c>
      <c r="V287" s="520" t="s">
        <v>270</v>
      </c>
      <c r="W287" s="520" t="s">
        <v>17</v>
      </c>
      <c r="X287" s="522">
        <v>1820</v>
      </c>
      <c r="Y287" s="512">
        <v>8</v>
      </c>
      <c r="Z287" s="513">
        <v>90</v>
      </c>
    </row>
    <row r="288" spans="1:26" ht="12" customHeight="1" x14ac:dyDescent="0.15">
      <c r="A288" s="523"/>
      <c r="B288" s="126"/>
      <c r="C288" s="1" t="s">
        <v>86</v>
      </c>
      <c r="D288" s="547" t="s">
        <v>75</v>
      </c>
      <c r="E288" s="527"/>
      <c r="F288" s="527"/>
      <c r="G288" s="536"/>
      <c r="H288" s="528"/>
      <c r="I288" s="529"/>
      <c r="J288" s="530">
        <f>VLOOKUP(Q288,[2]通常!Q$3:AA$2734,11,0)</f>
        <v>0</v>
      </c>
      <c r="K288" s="531"/>
      <c r="L288" s="532"/>
      <c r="M288" s="533"/>
      <c r="N288" s="564"/>
      <c r="O288" s="565"/>
      <c r="Q288" s="10" t="str">
        <f t="shared" si="4"/>
        <v/>
      </c>
      <c r="R288" s="534"/>
      <c r="S288" s="534"/>
      <c r="T288" s="534"/>
      <c r="U288" s="534"/>
      <c r="V288" s="534"/>
      <c r="W288" s="534"/>
      <c r="X288" s="536"/>
      <c r="Y288" s="528"/>
      <c r="Z288" s="529"/>
    </row>
    <row r="289" spans="1:26" ht="12" customHeight="1" x14ac:dyDescent="0.15">
      <c r="A289" s="506" t="s">
        <v>90</v>
      </c>
      <c r="B289" s="171"/>
      <c r="C289" s="141" t="s">
        <v>415</v>
      </c>
      <c r="D289" s="284"/>
      <c r="E289" s="510">
        <v>20</v>
      </c>
      <c r="F289" s="510">
        <v>3.2759999999999998</v>
      </c>
      <c r="G289" s="522">
        <v>1820</v>
      </c>
      <c r="H289" s="512">
        <v>8</v>
      </c>
      <c r="I289" s="513">
        <v>90</v>
      </c>
      <c r="J289" s="514">
        <f>VLOOKUP(Q289,[2]通常!Q$3:AA$2734,11,0)</f>
        <v>91</v>
      </c>
      <c r="K289" s="515"/>
      <c r="L289" s="516"/>
      <c r="M289" s="517">
        <v>29700</v>
      </c>
      <c r="N289" s="562"/>
      <c r="O289" s="563"/>
      <c r="Q289" s="10" t="str">
        <f t="shared" si="4"/>
        <v>ＶＩ　　　　　　　　ＢＣ　　　　Ｗオーク　　パネル　　　一枚物      無塗装      1820890</v>
      </c>
      <c r="R289" s="520" t="s">
        <v>280</v>
      </c>
      <c r="S289" s="520" t="s">
        <v>416</v>
      </c>
      <c r="T289" s="520" t="s">
        <v>97</v>
      </c>
      <c r="U289" s="520" t="s">
        <v>351</v>
      </c>
      <c r="V289" s="520" t="s">
        <v>270</v>
      </c>
      <c r="W289" s="520" t="s">
        <v>17</v>
      </c>
      <c r="X289" s="522">
        <v>1820</v>
      </c>
      <c r="Y289" s="512">
        <v>8</v>
      </c>
      <c r="Z289" s="513">
        <v>90</v>
      </c>
    </row>
    <row r="290" spans="1:26" ht="12" customHeight="1" x14ac:dyDescent="0.15">
      <c r="A290" s="523"/>
      <c r="B290" s="126"/>
      <c r="C290" s="1" t="s">
        <v>86</v>
      </c>
      <c r="D290" s="547" t="s">
        <v>75</v>
      </c>
      <c r="E290" s="527"/>
      <c r="F290" s="527"/>
      <c r="G290" s="536"/>
      <c r="H290" s="528"/>
      <c r="I290" s="529"/>
      <c r="J290" s="530">
        <f>VLOOKUP(Q290,[2]通常!Q$3:AA$2734,11,0)</f>
        <v>0</v>
      </c>
      <c r="K290" s="531"/>
      <c r="L290" s="532"/>
      <c r="M290" s="533"/>
      <c r="N290" s="564"/>
      <c r="O290" s="565"/>
      <c r="Q290" s="10" t="str">
        <f t="shared" si="4"/>
        <v/>
      </c>
      <c r="R290" s="534"/>
      <c r="S290" s="534"/>
      <c r="T290" s="534"/>
      <c r="U290" s="534"/>
      <c r="V290" s="534"/>
      <c r="W290" s="534"/>
      <c r="X290" s="536"/>
      <c r="Y290" s="528"/>
      <c r="Z290" s="529"/>
    </row>
    <row r="291" spans="1:26" ht="12.75" customHeight="1" x14ac:dyDescent="0.15">
      <c r="A291" s="141"/>
      <c r="B291" s="141"/>
      <c r="C291" s="141"/>
      <c r="D291" s="537"/>
      <c r="E291" s="141"/>
      <c r="F291" s="141"/>
      <c r="G291" s="251"/>
      <c r="H291" s="251"/>
      <c r="I291" s="251"/>
      <c r="J291" s="143"/>
      <c r="M291" s="539"/>
      <c r="N291" s="540"/>
      <c r="O291" s="540"/>
      <c r="Q291" s="10" t="str">
        <f t="shared" si="4"/>
        <v/>
      </c>
      <c r="R291" s="253"/>
      <c r="S291" s="254"/>
      <c r="T291" s="254"/>
      <c r="U291" s="253"/>
      <c r="V291" s="253"/>
      <c r="W291" s="254"/>
      <c r="X291" s="105"/>
      <c r="Y291" s="105"/>
      <c r="Z291" s="105"/>
    </row>
    <row r="292" spans="1:26" ht="17.25" customHeight="1" x14ac:dyDescent="0.15">
      <c r="B292" s="10"/>
      <c r="E292" s="4" t="s">
        <v>417</v>
      </c>
      <c r="G292" s="105"/>
      <c r="H292" s="105"/>
      <c r="I292" s="105"/>
      <c r="J292" s="353"/>
      <c r="K292" s="353"/>
      <c r="L292" s="353"/>
      <c r="M292" s="541"/>
      <c r="N292" s="542"/>
      <c r="O292" s="542"/>
      <c r="Q292" s="10" t="str">
        <f t="shared" si="4"/>
        <v>　　　　　　：マルチボード</v>
      </c>
      <c r="R292" s="1"/>
      <c r="S292" s="1" t="s">
        <v>143</v>
      </c>
      <c r="T292" s="2"/>
      <c r="U292" s="1"/>
      <c r="V292" s="4" t="s">
        <v>417</v>
      </c>
      <c r="W292" s="1"/>
      <c r="X292" s="1"/>
      <c r="Y292" s="1"/>
      <c r="Z292" s="1"/>
    </row>
    <row r="293" spans="1:26" ht="16.5" customHeight="1" x14ac:dyDescent="0.15">
      <c r="A293" s="11" t="s">
        <v>4</v>
      </c>
      <c r="B293" s="483"/>
      <c r="C293" s="15" t="s">
        <v>5</v>
      </c>
      <c r="D293" s="16"/>
      <c r="E293" s="11" t="s">
        <v>320</v>
      </c>
      <c r="F293" s="11" t="s">
        <v>321</v>
      </c>
      <c r="G293" s="566" t="s">
        <v>8</v>
      </c>
      <c r="H293" s="567"/>
      <c r="I293" s="568"/>
      <c r="J293" s="162" t="s">
        <v>9</v>
      </c>
      <c r="K293" s="234"/>
      <c r="L293" s="164"/>
      <c r="M293" s="11" t="s">
        <v>149</v>
      </c>
      <c r="N293" s="17" t="s">
        <v>11</v>
      </c>
      <c r="O293" s="18"/>
      <c r="Q293" s="10" t="str">
        <f t="shared" si="4"/>
        <v>ﾏｰｸ　　　　　　品名入数㎡サイズ</v>
      </c>
      <c r="R293" s="155" t="s">
        <v>4</v>
      </c>
      <c r="S293" s="125" t="s">
        <v>143</v>
      </c>
      <c r="T293" s="149" t="s">
        <v>5</v>
      </c>
      <c r="U293" s="151"/>
      <c r="V293" s="155" t="s">
        <v>320</v>
      </c>
      <c r="W293" s="155" t="s">
        <v>321</v>
      </c>
      <c r="X293" s="149" t="s">
        <v>8</v>
      </c>
      <c r="Y293" s="150"/>
      <c r="Z293" s="151"/>
    </row>
    <row r="294" spans="1:26" ht="13.5" customHeight="1" x14ac:dyDescent="0.15">
      <c r="A294" s="506" t="s">
        <v>196</v>
      </c>
      <c r="B294" s="171"/>
      <c r="C294" s="569" t="s">
        <v>418</v>
      </c>
      <c r="D294" s="284"/>
      <c r="E294" s="510">
        <v>5</v>
      </c>
      <c r="F294" s="510">
        <v>1.71</v>
      </c>
      <c r="G294" s="522">
        <v>1900</v>
      </c>
      <c r="H294" s="512">
        <v>15</v>
      </c>
      <c r="I294" s="513">
        <v>180</v>
      </c>
      <c r="J294" s="544">
        <f>VLOOKUP(Q294,[2]通常!Q$3:AA$2734,11,0)</f>
        <v>4</v>
      </c>
      <c r="K294" s="545" t="s">
        <v>39</v>
      </c>
      <c r="L294" s="546"/>
      <c r="M294" s="517" t="s">
        <v>419</v>
      </c>
      <c r="N294" s="290"/>
      <c r="O294" s="291"/>
      <c r="Q294" s="10" t="str">
        <f t="shared" si="4"/>
        <v>Ｓ　　　　　　　　　　　　　　　マルチＶＷ　ボード　　　複合再生古材            190015180</v>
      </c>
      <c r="R294" s="520" t="s">
        <v>82</v>
      </c>
      <c r="S294" s="520" t="s">
        <v>143</v>
      </c>
      <c r="T294" s="520" t="s">
        <v>420</v>
      </c>
      <c r="U294" s="520" t="s">
        <v>421</v>
      </c>
      <c r="V294" s="520" t="s">
        <v>422</v>
      </c>
      <c r="W294" s="520" t="s">
        <v>250</v>
      </c>
      <c r="X294" s="522">
        <v>1900</v>
      </c>
      <c r="Y294" s="512">
        <v>15</v>
      </c>
      <c r="Z294" s="513">
        <v>180</v>
      </c>
    </row>
    <row r="295" spans="1:26" ht="13.5" customHeight="1" x14ac:dyDescent="0.15">
      <c r="A295" s="523"/>
      <c r="B295" s="126"/>
      <c r="C295" s="1" t="s">
        <v>423</v>
      </c>
      <c r="D295" s="547"/>
      <c r="E295" s="527"/>
      <c r="F295" s="527"/>
      <c r="G295" s="536"/>
      <c r="H295" s="528"/>
      <c r="I295" s="529"/>
      <c r="J295" s="165">
        <f>VLOOKUP(Q295,[2]通常!Q$3:AA$2734,11,0)</f>
        <v>0</v>
      </c>
      <c r="K295" s="549"/>
      <c r="L295" s="550"/>
      <c r="M295" s="533"/>
      <c r="N295" s="398"/>
      <c r="O295" s="399"/>
      <c r="Q295" s="10" t="str">
        <f t="shared" si="4"/>
        <v/>
      </c>
      <c r="R295" s="534"/>
      <c r="S295" s="534"/>
      <c r="T295" s="534"/>
      <c r="U295" s="534"/>
      <c r="V295" s="534"/>
      <c r="W295" s="534"/>
      <c r="X295" s="536"/>
      <c r="Y295" s="528"/>
      <c r="Z295" s="529"/>
    </row>
    <row r="296" spans="1:26" ht="13.5" customHeight="1" x14ac:dyDescent="0.15">
      <c r="A296" s="506" t="s">
        <v>196</v>
      </c>
      <c r="B296" s="171" t="s">
        <v>346</v>
      </c>
      <c r="C296" s="141" t="s">
        <v>424</v>
      </c>
      <c r="D296" s="284"/>
      <c r="E296" s="510">
        <v>5</v>
      </c>
      <c r="F296" s="510">
        <v>1.71</v>
      </c>
      <c r="G296" s="522">
        <v>1900</v>
      </c>
      <c r="H296" s="512">
        <v>15</v>
      </c>
      <c r="I296" s="513">
        <v>180</v>
      </c>
      <c r="J296" s="544">
        <f>VLOOKUP(Q296,[2]通常!Q$3:AA$2734,11,0)</f>
        <v>64</v>
      </c>
      <c r="K296" s="545" t="s">
        <v>39</v>
      </c>
      <c r="L296" s="546"/>
      <c r="M296" s="517" t="s">
        <v>419</v>
      </c>
      <c r="N296" s="290"/>
      <c r="O296" s="291"/>
      <c r="Q296" s="10" t="str">
        <f t="shared" si="4"/>
        <v>Ｓ　　　　　　　　　　　　　　　マルチＰ　　ボード　　　複合再生パレ            190015180</v>
      </c>
      <c r="R296" s="520" t="s">
        <v>82</v>
      </c>
      <c r="S296" s="520" t="s">
        <v>143</v>
      </c>
      <c r="T296" s="520" t="s">
        <v>425</v>
      </c>
      <c r="U296" s="520" t="s">
        <v>421</v>
      </c>
      <c r="V296" s="520" t="s">
        <v>426</v>
      </c>
      <c r="W296" s="520" t="s">
        <v>250</v>
      </c>
      <c r="X296" s="522">
        <v>1900</v>
      </c>
      <c r="Y296" s="512">
        <v>15</v>
      </c>
      <c r="Z296" s="513">
        <v>180</v>
      </c>
    </row>
    <row r="297" spans="1:26" ht="13.5" customHeight="1" x14ac:dyDescent="0.15">
      <c r="A297" s="523"/>
      <c r="B297" s="126"/>
      <c r="C297" s="1" t="s">
        <v>427</v>
      </c>
      <c r="D297" s="547"/>
      <c r="E297" s="527"/>
      <c r="F297" s="527"/>
      <c r="G297" s="536"/>
      <c r="H297" s="528"/>
      <c r="I297" s="529"/>
      <c r="J297" s="165">
        <f>VLOOKUP(Q297,[2]通常!Q$3:AA$2734,11,0)</f>
        <v>0</v>
      </c>
      <c r="K297" s="549"/>
      <c r="L297" s="550"/>
      <c r="M297" s="533"/>
      <c r="N297" s="398"/>
      <c r="O297" s="399"/>
      <c r="Q297" s="10" t="str">
        <f t="shared" si="4"/>
        <v/>
      </c>
      <c r="R297" s="534"/>
      <c r="S297" s="534"/>
      <c r="T297" s="534"/>
      <c r="U297" s="534"/>
      <c r="V297" s="534"/>
      <c r="W297" s="534"/>
      <c r="X297" s="536"/>
      <c r="Y297" s="528"/>
      <c r="Z297" s="529"/>
    </row>
    <row r="298" spans="1:26" ht="13.5" customHeight="1" x14ac:dyDescent="0.15">
      <c r="A298" s="506" t="s">
        <v>196</v>
      </c>
      <c r="B298" s="171" t="s">
        <v>346</v>
      </c>
      <c r="C298" s="569" t="s">
        <v>428</v>
      </c>
      <c r="D298" s="284"/>
      <c r="E298" s="510">
        <v>8</v>
      </c>
      <c r="F298" s="510">
        <v>1.536</v>
      </c>
      <c r="G298" s="522">
        <v>1600</v>
      </c>
      <c r="H298" s="570" t="s">
        <v>429</v>
      </c>
      <c r="I298" s="513">
        <v>120</v>
      </c>
      <c r="J298" s="544">
        <f>VLOOKUP(Q298,[2]通常!Q$3:AA$2734,11,0)</f>
        <v>232</v>
      </c>
      <c r="K298" s="545" t="s">
        <v>39</v>
      </c>
      <c r="L298" s="546"/>
      <c r="M298" s="517" t="s">
        <v>430</v>
      </c>
      <c r="N298" s="290"/>
      <c r="O298" s="291"/>
      <c r="Q298" s="10" t="str">
        <f t="shared" si="4"/>
        <v>Ｓ　　　　　　　　　　　　　　　マルチＥＷＮボード　　　複合再生ニレ            160015120</v>
      </c>
      <c r="R298" s="520" t="s">
        <v>82</v>
      </c>
      <c r="S298" s="520" t="s">
        <v>143</v>
      </c>
      <c r="T298" s="520" t="s">
        <v>431</v>
      </c>
      <c r="U298" s="520" t="s">
        <v>421</v>
      </c>
      <c r="V298" s="520" t="s">
        <v>432</v>
      </c>
      <c r="W298" s="520" t="s">
        <v>250</v>
      </c>
      <c r="X298" s="522">
        <v>1600</v>
      </c>
      <c r="Y298" s="512">
        <v>15</v>
      </c>
      <c r="Z298" s="513">
        <v>120</v>
      </c>
    </row>
    <row r="299" spans="1:26" ht="13.5" customHeight="1" x14ac:dyDescent="0.15">
      <c r="A299" s="523"/>
      <c r="B299" s="126"/>
      <c r="C299" s="1" t="s">
        <v>433</v>
      </c>
      <c r="D299" s="547"/>
      <c r="E299" s="527"/>
      <c r="F299" s="527"/>
      <c r="G299" s="536"/>
      <c r="H299" s="571"/>
      <c r="I299" s="529"/>
      <c r="J299" s="165">
        <f>VLOOKUP(Q299,[2]通常!Q$3:AA$2734,11,0)</f>
        <v>0</v>
      </c>
      <c r="K299" s="549"/>
      <c r="L299" s="550"/>
      <c r="M299" s="533"/>
      <c r="N299" s="398"/>
      <c r="O299" s="399"/>
      <c r="Q299" s="10" t="str">
        <f t="shared" si="4"/>
        <v/>
      </c>
      <c r="R299" s="534"/>
      <c r="S299" s="534"/>
      <c r="T299" s="534"/>
      <c r="U299" s="534"/>
      <c r="V299" s="534"/>
      <c r="W299" s="534"/>
      <c r="X299" s="536"/>
      <c r="Y299" s="528"/>
      <c r="Z299" s="529"/>
    </row>
    <row r="300" spans="1:26" ht="12.75" customHeight="1" x14ac:dyDescent="0.15">
      <c r="B300" s="10"/>
      <c r="J300" s="143"/>
      <c r="N300" s="542"/>
      <c r="O300" s="542"/>
      <c r="Q300" s="10" t="str">
        <f t="shared" si="4"/>
        <v/>
      </c>
    </row>
    <row r="301" spans="1:26" ht="17.25" customHeight="1" x14ac:dyDescent="0.15">
      <c r="B301" s="10"/>
      <c r="E301" s="4" t="s">
        <v>434</v>
      </c>
      <c r="G301" s="105"/>
      <c r="H301" s="105"/>
      <c r="I301" s="105"/>
      <c r="J301" s="353"/>
      <c r="K301" s="353"/>
      <c r="L301" s="353"/>
      <c r="M301" s="541"/>
      <c r="N301" s="542"/>
      <c r="O301" s="542"/>
      <c r="Q301" s="10" t="str">
        <f t="shared" si="4"/>
        <v>　　　　　　：ペルゴ　ＶＬＴフロア</v>
      </c>
      <c r="R301" s="1"/>
      <c r="S301" s="1" t="s">
        <v>143</v>
      </c>
      <c r="T301" s="2"/>
      <c r="U301" s="1"/>
      <c r="V301" s="4" t="s">
        <v>435</v>
      </c>
      <c r="W301" s="1"/>
      <c r="X301" s="1"/>
      <c r="Y301" s="1"/>
      <c r="Z301" s="1"/>
    </row>
    <row r="302" spans="1:26" ht="16.5" customHeight="1" x14ac:dyDescent="0.15">
      <c r="A302" s="11" t="s">
        <v>4</v>
      </c>
      <c r="B302" s="14" t="s">
        <v>436</v>
      </c>
      <c r="C302" s="15"/>
      <c r="D302" s="16"/>
      <c r="E302" s="11" t="s">
        <v>320</v>
      </c>
      <c r="F302" s="11" t="s">
        <v>321</v>
      </c>
      <c r="G302" s="485" t="s">
        <v>8</v>
      </c>
      <c r="H302" s="485"/>
      <c r="I302" s="485"/>
      <c r="J302" s="162" t="s">
        <v>9</v>
      </c>
      <c r="K302" s="234"/>
      <c r="L302" s="164"/>
      <c r="M302" s="11" t="s">
        <v>149</v>
      </c>
      <c r="N302" s="17" t="s">
        <v>11</v>
      </c>
      <c r="O302" s="18"/>
      <c r="Q302" s="10" t="str">
        <f t="shared" si="4"/>
        <v>ﾏｰｸ　　　　　　品名入数㎡サイズ</v>
      </c>
      <c r="R302" s="155" t="s">
        <v>4</v>
      </c>
      <c r="S302" s="125" t="s">
        <v>143</v>
      </c>
      <c r="T302" s="149" t="s">
        <v>5</v>
      </c>
      <c r="U302" s="151"/>
      <c r="V302" s="155" t="s">
        <v>320</v>
      </c>
      <c r="W302" s="155" t="s">
        <v>321</v>
      </c>
      <c r="X302" s="149" t="s">
        <v>8</v>
      </c>
      <c r="Y302" s="150"/>
      <c r="Z302" s="151"/>
    </row>
    <row r="303" spans="1:26" ht="13.5" customHeight="1" x14ac:dyDescent="0.15">
      <c r="A303" s="506" t="s">
        <v>437</v>
      </c>
      <c r="B303" s="171" t="s">
        <v>346</v>
      </c>
      <c r="C303" s="141" t="s">
        <v>438</v>
      </c>
      <c r="D303" s="284"/>
      <c r="E303" s="510">
        <v>9</v>
      </c>
      <c r="F303" s="510">
        <v>2.105</v>
      </c>
      <c r="G303" s="522">
        <v>1251</v>
      </c>
      <c r="H303" s="572">
        <v>4.5</v>
      </c>
      <c r="I303" s="513">
        <v>187</v>
      </c>
      <c r="J303" s="544">
        <f>VLOOKUP(Q303,[2]通常!Q$3:AA$2734,11,0)</f>
        <v>42</v>
      </c>
      <c r="K303" s="545" t="s">
        <v>39</v>
      </c>
      <c r="L303" s="546"/>
      <c r="M303" s="517" t="s">
        <v>439</v>
      </c>
      <c r="N303" s="551"/>
      <c r="O303" s="552"/>
      <c r="Q303" s="10" t="str">
        <f t="shared" si="4"/>
        <v>ＨＳ　　　　　　　　　　　　　　ぺルゴ　　　ＬＶＴフロア            ＧＳパイン  12514187</v>
      </c>
      <c r="R303" s="520" t="s">
        <v>440</v>
      </c>
      <c r="S303" s="520" t="s">
        <v>143</v>
      </c>
      <c r="T303" s="520" t="s">
        <v>441</v>
      </c>
      <c r="U303" s="520" t="s">
        <v>442</v>
      </c>
      <c r="V303" s="520" t="s">
        <v>250</v>
      </c>
      <c r="W303" s="520" t="s">
        <v>443</v>
      </c>
      <c r="X303" s="522">
        <v>1251</v>
      </c>
      <c r="Y303" s="512">
        <v>4</v>
      </c>
      <c r="Z303" s="513">
        <v>187</v>
      </c>
    </row>
    <row r="304" spans="1:26" ht="13.5" customHeight="1" x14ac:dyDescent="0.15">
      <c r="A304" s="523"/>
      <c r="B304" s="126"/>
      <c r="C304" s="1" t="s">
        <v>444</v>
      </c>
      <c r="D304" s="547"/>
      <c r="E304" s="527"/>
      <c r="F304" s="527"/>
      <c r="G304" s="536"/>
      <c r="H304" s="573"/>
      <c r="I304" s="529"/>
      <c r="J304" s="165">
        <f>VLOOKUP(Q304,[2]通常!Q$3:AA$2734,11,0)</f>
        <v>0</v>
      </c>
      <c r="K304" s="549"/>
      <c r="L304" s="550"/>
      <c r="M304" s="533"/>
      <c r="N304" s="187"/>
      <c r="O304" s="188"/>
      <c r="Q304" s="10" t="str">
        <f t="shared" si="4"/>
        <v/>
      </c>
      <c r="R304" s="534"/>
      <c r="S304" s="534"/>
      <c r="T304" s="534"/>
      <c r="U304" s="534"/>
      <c r="V304" s="534"/>
      <c r="W304" s="534"/>
      <c r="X304" s="536"/>
      <c r="Y304" s="528"/>
      <c r="Z304" s="529"/>
    </row>
    <row r="305" spans="1:26" ht="21.75" customHeight="1" x14ac:dyDescent="0.15">
      <c r="B305" s="10"/>
      <c r="C305" s="574" t="s">
        <v>445</v>
      </c>
      <c r="G305" s="10"/>
      <c r="H305" s="10"/>
      <c r="I305" s="10"/>
      <c r="J305" s="143"/>
      <c r="K305"/>
      <c r="L305"/>
      <c r="M305" s="575"/>
      <c r="N305" s="576"/>
      <c r="O305" s="576"/>
      <c r="Q305" s="10" t="str">
        <f t="shared" si="4"/>
        <v/>
      </c>
    </row>
    <row r="306" spans="1:26" ht="18" customHeight="1" x14ac:dyDescent="0.15">
      <c r="B306" s="10"/>
      <c r="J306" s="353"/>
      <c r="N306" s="542"/>
      <c r="O306" s="542"/>
      <c r="Q306" s="10" t="str">
        <f t="shared" si="4"/>
        <v/>
      </c>
    </row>
    <row r="307" spans="1:26" ht="32.25" x14ac:dyDescent="0.15">
      <c r="B307" s="10"/>
      <c r="C307" s="2" t="s">
        <v>0</v>
      </c>
      <c r="F307" s="3" t="s">
        <v>446</v>
      </c>
      <c r="G307" s="3"/>
      <c r="H307" s="3"/>
      <c r="I307" s="3" t="s">
        <v>2</v>
      </c>
      <c r="J307" s="148"/>
      <c r="K307" s="3"/>
      <c r="L307" s="3"/>
      <c r="M307" s="3"/>
      <c r="N307" s="577"/>
      <c r="O307" s="577"/>
      <c r="Q307" s="10" t="str">
        <f t="shared" si="4"/>
        <v>在庫状況表スポット商品</v>
      </c>
      <c r="R307" s="1"/>
      <c r="S307" s="1"/>
      <c r="T307" s="2" t="s">
        <v>0</v>
      </c>
      <c r="U307" s="1"/>
      <c r="V307" s="578" t="s">
        <v>446</v>
      </c>
      <c r="W307" s="1"/>
      <c r="X307" s="1"/>
      <c r="Y307" s="1"/>
      <c r="Z307" s="1"/>
    </row>
    <row r="308" spans="1:26" ht="16.5" customHeight="1" x14ac:dyDescent="0.15">
      <c r="A308" s="11" t="s">
        <v>4</v>
      </c>
      <c r="B308" s="14" t="s">
        <v>5</v>
      </c>
      <c r="C308" s="15"/>
      <c r="D308" s="16"/>
      <c r="E308" s="11" t="s">
        <v>6</v>
      </c>
      <c r="F308" s="11" t="s">
        <v>7</v>
      </c>
      <c r="G308" s="14" t="s">
        <v>8</v>
      </c>
      <c r="H308" s="15"/>
      <c r="I308" s="16"/>
      <c r="J308" s="162" t="s">
        <v>9</v>
      </c>
      <c r="K308" s="234"/>
      <c r="L308" s="164"/>
      <c r="M308" s="11" t="s">
        <v>2</v>
      </c>
      <c r="N308" s="17" t="s">
        <v>11</v>
      </c>
      <c r="O308" s="18"/>
      <c r="Q308" s="10" t="str">
        <f t="shared" si="4"/>
        <v>ﾏｰｸ品名タイプ塗装サイズ</v>
      </c>
      <c r="R308" s="11" t="s">
        <v>4</v>
      </c>
      <c r="S308" s="14" t="s">
        <v>5</v>
      </c>
      <c r="T308" s="15"/>
      <c r="U308" s="16"/>
      <c r="V308" s="11" t="s">
        <v>6</v>
      </c>
      <c r="W308" s="11" t="s">
        <v>7</v>
      </c>
      <c r="X308" s="14" t="s">
        <v>8</v>
      </c>
      <c r="Y308" s="15"/>
      <c r="Z308" s="16"/>
    </row>
    <row r="309" spans="1:26" ht="16.5" customHeight="1" x14ac:dyDescent="0.15">
      <c r="A309" s="579" t="s">
        <v>92</v>
      </c>
      <c r="B309" s="580" t="s">
        <v>111</v>
      </c>
      <c r="C309" s="581" t="s">
        <v>110</v>
      </c>
      <c r="D309" s="579" t="s">
        <v>21</v>
      </c>
      <c r="E309" s="579" t="s">
        <v>16</v>
      </c>
      <c r="F309" s="579" t="s">
        <v>447</v>
      </c>
      <c r="G309" s="580">
        <v>1820</v>
      </c>
      <c r="H309" s="582">
        <v>15</v>
      </c>
      <c r="I309" s="581">
        <v>72</v>
      </c>
      <c r="J309" s="583">
        <f>VLOOKUP(Q309,[2]通常!Q$3:AA$2734,11,0)</f>
        <v>77</v>
      </c>
      <c r="K309" s="584" t="s">
        <v>39</v>
      </c>
      <c r="L309" s="581"/>
      <c r="M309" s="585" t="s">
        <v>448</v>
      </c>
      <c r="N309" s="586" t="s">
        <v>449</v>
      </c>
      <c r="O309" s="587"/>
      <c r="P309" s="588"/>
      <c r="Q309" s="10" t="str">
        <f t="shared" si="4"/>
        <v>ＪＡ　　　　　　　　Ａ　　　　　レッドオークフローリングユニ        床暖クリア  18201572</v>
      </c>
      <c r="R309" s="589" t="s">
        <v>87</v>
      </c>
      <c r="S309" s="589" t="s">
        <v>32</v>
      </c>
      <c r="T309" s="589" t="s">
        <v>112</v>
      </c>
      <c r="U309" s="589" t="s">
        <v>15</v>
      </c>
      <c r="V309" s="589" t="s">
        <v>22</v>
      </c>
      <c r="W309" s="589" t="s">
        <v>193</v>
      </c>
      <c r="X309" s="590">
        <v>1820</v>
      </c>
      <c r="Y309" s="590">
        <v>15</v>
      </c>
      <c r="Z309" s="590">
        <v>72</v>
      </c>
    </row>
    <row r="310" spans="1:26" ht="16.5" customHeight="1" x14ac:dyDescent="0.15">
      <c r="A310" s="161" t="s">
        <v>450</v>
      </c>
      <c r="B310" s="159" t="s">
        <v>111</v>
      </c>
      <c r="C310" s="160" t="s">
        <v>221</v>
      </c>
      <c r="D310" s="161" t="s">
        <v>15</v>
      </c>
      <c r="E310" s="161" t="s">
        <v>47</v>
      </c>
      <c r="F310" s="161" t="s">
        <v>25</v>
      </c>
      <c r="G310" s="591">
        <v>1820</v>
      </c>
      <c r="H310" s="592">
        <v>15</v>
      </c>
      <c r="I310" s="164">
        <v>90</v>
      </c>
      <c r="J310" s="323">
        <f>VLOOKUP(Q310,[2]通常!Q$3:AA$2734,11,0)</f>
        <v>162.5</v>
      </c>
      <c r="K310" s="324"/>
      <c r="L310" s="325"/>
      <c r="M310" s="232">
        <v>35000</v>
      </c>
      <c r="N310" s="586"/>
      <c r="O310" s="587"/>
      <c r="P310" s="588"/>
      <c r="Q310" s="10" t="str">
        <f t="shared" si="4"/>
        <v>ＫＴ　　　　　　　　Ａ　　　　　クリ　　　　フローリングユニ        クリア      18201590</v>
      </c>
      <c r="R310" s="161" t="s">
        <v>450</v>
      </c>
      <c r="S310" s="345" t="s">
        <v>32</v>
      </c>
      <c r="T310" s="161" t="s">
        <v>223</v>
      </c>
      <c r="U310" s="345" t="s">
        <v>15</v>
      </c>
      <c r="V310" s="161" t="s">
        <v>16</v>
      </c>
      <c r="W310" s="161" t="s">
        <v>27</v>
      </c>
      <c r="X310" s="125">
        <v>1820</v>
      </c>
      <c r="Y310" s="125">
        <v>15</v>
      </c>
      <c r="Z310" s="161">
        <v>90</v>
      </c>
    </row>
    <row r="311" spans="1:26" ht="16.5" customHeight="1" x14ac:dyDescent="0.15">
      <c r="A311" s="161" t="s">
        <v>451</v>
      </c>
      <c r="B311" s="159" t="s">
        <v>111</v>
      </c>
      <c r="C311" s="160" t="s">
        <v>282</v>
      </c>
      <c r="D311" s="161" t="s">
        <v>21</v>
      </c>
      <c r="E311" s="161" t="s">
        <v>16</v>
      </c>
      <c r="F311" s="161" t="s">
        <v>38</v>
      </c>
      <c r="G311" s="591">
        <v>1820</v>
      </c>
      <c r="H311" s="593">
        <v>15</v>
      </c>
      <c r="I311" s="594">
        <v>90</v>
      </c>
      <c r="J311" s="323">
        <f>VLOOKUP(Q311,[2]通常!Q$3:AA$2734,11,0)</f>
        <v>29.5</v>
      </c>
      <c r="K311" s="324"/>
      <c r="L311" s="325"/>
      <c r="M311" s="232">
        <v>57500</v>
      </c>
      <c r="N311" s="595" t="s">
        <v>452</v>
      </c>
      <c r="O311" s="596"/>
      <c r="P311" s="588"/>
      <c r="Q311" s="10" t="str">
        <f t="shared" si="4"/>
        <v>ＳＷ　　　　　　　　Ａ　　　　　ＢＷナット　フローリングユニ        無塗装      18201590</v>
      </c>
      <c r="R311" s="161" t="s">
        <v>451</v>
      </c>
      <c r="S311" s="345" t="s">
        <v>32</v>
      </c>
      <c r="T311" s="161" t="s">
        <v>283</v>
      </c>
      <c r="U311" s="345" t="s">
        <v>15</v>
      </c>
      <c r="V311" s="161" t="s">
        <v>16</v>
      </c>
      <c r="W311" s="161" t="s">
        <v>17</v>
      </c>
      <c r="X311" s="125">
        <v>1820</v>
      </c>
      <c r="Y311" s="125">
        <v>15</v>
      </c>
      <c r="Z311" s="161">
        <v>90</v>
      </c>
    </row>
    <row r="312" spans="1:26" x14ac:dyDescent="0.15">
      <c r="A312" s="161" t="s">
        <v>209</v>
      </c>
      <c r="B312" s="159"/>
      <c r="C312" s="160" t="s">
        <v>210</v>
      </c>
      <c r="D312" s="161" t="s">
        <v>21</v>
      </c>
      <c r="E312" s="161" t="s">
        <v>74</v>
      </c>
      <c r="F312" s="161" t="s">
        <v>278</v>
      </c>
      <c r="G312" s="591">
        <v>450</v>
      </c>
      <c r="H312" s="593">
        <v>15</v>
      </c>
      <c r="I312" s="594">
        <v>65</v>
      </c>
      <c r="J312" s="323">
        <f>VLOOKUP(Q312,[2]通常!Q$3:AA$2734,11,0)</f>
        <v>56.5</v>
      </c>
      <c r="K312" s="324"/>
      <c r="L312" s="325"/>
      <c r="M312" s="597">
        <v>75000</v>
      </c>
      <c r="N312" s="598" t="s">
        <v>453</v>
      </c>
      <c r="O312" s="599"/>
      <c r="P312" s="588"/>
      <c r="Q312" s="10" t="str">
        <f t="shared" si="4"/>
        <v>ＶＨ　　　　　　　　　　　　　　カリン　　　フローリングヘリンボーン無塗装      4501565</v>
      </c>
      <c r="R312" s="161" t="s">
        <v>211</v>
      </c>
      <c r="S312" s="40" t="s">
        <v>143</v>
      </c>
      <c r="T312" s="160" t="s">
        <v>212</v>
      </c>
      <c r="U312" s="345" t="s">
        <v>15</v>
      </c>
      <c r="V312" s="161" t="s">
        <v>454</v>
      </c>
      <c r="W312" s="161" t="s">
        <v>38</v>
      </c>
      <c r="X312" s="125">
        <v>450</v>
      </c>
      <c r="Y312" s="161">
        <v>15</v>
      </c>
      <c r="Z312" s="161">
        <v>65</v>
      </c>
    </row>
    <row r="313" spans="1:26" ht="18.75" customHeight="1" x14ac:dyDescent="0.15">
      <c r="A313" s="57" t="s">
        <v>246</v>
      </c>
      <c r="B313" s="55" t="s">
        <v>53</v>
      </c>
      <c r="C313" s="56" t="s">
        <v>239</v>
      </c>
      <c r="D313" s="57" t="s">
        <v>325</v>
      </c>
      <c r="E313" s="57">
        <v>10</v>
      </c>
      <c r="F313" s="57">
        <v>3.3149999999999999</v>
      </c>
      <c r="G313" s="55">
        <v>3900</v>
      </c>
      <c r="H313" s="185">
        <v>9</v>
      </c>
      <c r="I313" s="56">
        <v>95</v>
      </c>
      <c r="J313" s="298">
        <f>VLOOKUP(Q313,[2]通常!Q$3:AA$2734,11,0)</f>
        <v>0</v>
      </c>
      <c r="K313" s="299"/>
      <c r="L313" s="600" t="s">
        <v>185</v>
      </c>
      <c r="M313" s="601" t="s">
        <v>455</v>
      </c>
      <c r="N313" s="224" t="s">
        <v>456</v>
      </c>
      <c r="O313" s="225"/>
      <c r="P313" s="588"/>
      <c r="Q313" s="10" t="str">
        <f t="shared" si="4"/>
        <v>Ａ　　　　　　　　　Ｂ　　　　　Ｒパイン　　羽目板　　　                        3900995</v>
      </c>
      <c r="R313" s="64" t="s">
        <v>249</v>
      </c>
      <c r="S313" s="64" t="s">
        <v>52</v>
      </c>
      <c r="T313" s="65" t="s">
        <v>239</v>
      </c>
      <c r="U313" s="65" t="s">
        <v>325</v>
      </c>
      <c r="V313" s="64" t="s">
        <v>250</v>
      </c>
      <c r="W313" s="65" t="s">
        <v>240</v>
      </c>
      <c r="X313" s="57">
        <v>3900</v>
      </c>
      <c r="Y313" s="57">
        <v>9</v>
      </c>
      <c r="Z313" s="57">
        <v>95</v>
      </c>
    </row>
    <row r="314" spans="1:26" x14ac:dyDescent="0.15">
      <c r="A314" s="40" t="s">
        <v>457</v>
      </c>
      <c r="B314" s="41"/>
      <c r="C314" s="42"/>
      <c r="D314" s="40"/>
      <c r="E314" s="40">
        <v>8</v>
      </c>
      <c r="F314" s="40">
        <v>3.4319999999999999</v>
      </c>
      <c r="G314" s="41">
        <v>3900</v>
      </c>
      <c r="H314" s="190">
        <v>12</v>
      </c>
      <c r="I314" s="42">
        <v>120</v>
      </c>
      <c r="J314" s="295">
        <f>VLOOKUP(Q314,[2]通常!Q$3:AA$2734,11,0)</f>
        <v>603</v>
      </c>
      <c r="K314" s="296"/>
      <c r="L314" s="602" t="s">
        <v>185</v>
      </c>
      <c r="M314" s="603" t="s">
        <v>458</v>
      </c>
      <c r="N314" s="498" t="s">
        <v>459</v>
      </c>
      <c r="O314" s="499"/>
      <c r="P314" s="588"/>
      <c r="Q314" s="10" t="str">
        <f t="shared" si="4"/>
        <v>Ａ　　　　　　　　　Ｂ　　　　　Ｒパイン　　羽目板　　　                        390012120</v>
      </c>
      <c r="R314" s="52" t="s">
        <v>249</v>
      </c>
      <c r="S314" s="53" t="s">
        <v>53</v>
      </c>
      <c r="T314" s="53" t="s">
        <v>239</v>
      </c>
      <c r="U314" s="53" t="s">
        <v>325</v>
      </c>
      <c r="V314" s="53" t="s">
        <v>240</v>
      </c>
      <c r="W314" s="52" t="s">
        <v>250</v>
      </c>
      <c r="X314" s="40">
        <v>3900</v>
      </c>
      <c r="Y314" s="40">
        <v>12</v>
      </c>
      <c r="Z314" s="40">
        <v>120</v>
      </c>
    </row>
    <row r="315" spans="1:26" ht="17.25" x14ac:dyDescent="0.15">
      <c r="B315" s="10"/>
      <c r="G315" s="10"/>
      <c r="H315" s="10"/>
      <c r="I315" s="10"/>
      <c r="J315"/>
      <c r="K315"/>
      <c r="L315"/>
      <c r="N315" s="604" t="s">
        <v>460</v>
      </c>
    </row>
    <row r="316" spans="1:26" ht="18.75" customHeight="1" x14ac:dyDescent="0.15">
      <c r="B316" s="10"/>
      <c r="J316" s="10"/>
      <c r="K316" s="10"/>
      <c r="L316" s="10"/>
      <c r="N316" s="542"/>
      <c r="O316" s="542"/>
    </row>
    <row r="317" spans="1:26" ht="18.75" customHeight="1" x14ac:dyDescent="0.15">
      <c r="B317" s="10"/>
      <c r="J317" s="10"/>
      <c r="K317" s="10"/>
      <c r="L317" s="10"/>
    </row>
    <row r="318" spans="1:26" ht="18.75" customHeight="1" x14ac:dyDescent="0.15">
      <c r="B318" s="10"/>
      <c r="J318" s="10"/>
      <c r="K318" s="10"/>
      <c r="L318" s="10"/>
    </row>
    <row r="319" spans="1:26" ht="18.75" customHeight="1" x14ac:dyDescent="0.15">
      <c r="B319" s="10"/>
      <c r="J319" s="10"/>
      <c r="K319" s="10"/>
      <c r="L319" s="10"/>
    </row>
  </sheetData>
  <mergeCells count="696">
    <mergeCell ref="J310:L310"/>
    <mergeCell ref="J311:L311"/>
    <mergeCell ref="J312:L312"/>
    <mergeCell ref="J313:K313"/>
    <mergeCell ref="J314:K314"/>
    <mergeCell ref="Z303:Z304"/>
    <mergeCell ref="B308:D308"/>
    <mergeCell ref="G308:I308"/>
    <mergeCell ref="N308:O308"/>
    <mergeCell ref="S308:U308"/>
    <mergeCell ref="X308:Z308"/>
    <mergeCell ref="T303:T304"/>
    <mergeCell ref="U303:U304"/>
    <mergeCell ref="V303:V304"/>
    <mergeCell ref="W303:W304"/>
    <mergeCell ref="X303:X304"/>
    <mergeCell ref="Y303:Y304"/>
    <mergeCell ref="I303:I304"/>
    <mergeCell ref="J303:J304"/>
    <mergeCell ref="K303:L304"/>
    <mergeCell ref="M303:M304"/>
    <mergeCell ref="R303:R304"/>
    <mergeCell ref="S303:S304"/>
    <mergeCell ref="B302:D302"/>
    <mergeCell ref="G302:I302"/>
    <mergeCell ref="N302:O302"/>
    <mergeCell ref="T302:U302"/>
    <mergeCell ref="X302:Z302"/>
    <mergeCell ref="A303:A304"/>
    <mergeCell ref="E303:E304"/>
    <mergeCell ref="F303:F304"/>
    <mergeCell ref="G303:G304"/>
    <mergeCell ref="H303:H304"/>
    <mergeCell ref="U298:U299"/>
    <mergeCell ref="V298:V299"/>
    <mergeCell ref="W298:W299"/>
    <mergeCell ref="X298:X299"/>
    <mergeCell ref="Y298:Y299"/>
    <mergeCell ref="Z298:Z299"/>
    <mergeCell ref="J298:J299"/>
    <mergeCell ref="K298:L299"/>
    <mergeCell ref="M298:M299"/>
    <mergeCell ref="R298:R299"/>
    <mergeCell ref="S298:S299"/>
    <mergeCell ref="T298:T299"/>
    <mergeCell ref="A298:A299"/>
    <mergeCell ref="E298:E299"/>
    <mergeCell ref="F298:F299"/>
    <mergeCell ref="G298:G299"/>
    <mergeCell ref="H298:H299"/>
    <mergeCell ref="I298:I299"/>
    <mergeCell ref="U296:U297"/>
    <mergeCell ref="V296:V297"/>
    <mergeCell ref="W296:W297"/>
    <mergeCell ref="X296:X297"/>
    <mergeCell ref="Y296:Y297"/>
    <mergeCell ref="Z296:Z297"/>
    <mergeCell ref="J296:J297"/>
    <mergeCell ref="K296:L297"/>
    <mergeCell ref="M296:M297"/>
    <mergeCell ref="R296:R297"/>
    <mergeCell ref="S296:S297"/>
    <mergeCell ref="T296:T297"/>
    <mergeCell ref="A296:A297"/>
    <mergeCell ref="E296:E297"/>
    <mergeCell ref="F296:F297"/>
    <mergeCell ref="G296:G297"/>
    <mergeCell ref="H296:H297"/>
    <mergeCell ref="I296:I297"/>
    <mergeCell ref="U294:U295"/>
    <mergeCell ref="V294:V295"/>
    <mergeCell ref="W294:W295"/>
    <mergeCell ref="X294:X295"/>
    <mergeCell ref="Y294:Y295"/>
    <mergeCell ref="Z294:Z295"/>
    <mergeCell ref="J294:J295"/>
    <mergeCell ref="K294:L295"/>
    <mergeCell ref="M294:M295"/>
    <mergeCell ref="R294:R295"/>
    <mergeCell ref="S294:S295"/>
    <mergeCell ref="T294:T295"/>
    <mergeCell ref="A294:A295"/>
    <mergeCell ref="E294:E295"/>
    <mergeCell ref="F294:F295"/>
    <mergeCell ref="G294:G295"/>
    <mergeCell ref="H294:H295"/>
    <mergeCell ref="I294:I295"/>
    <mergeCell ref="Z289:Z290"/>
    <mergeCell ref="C293:D293"/>
    <mergeCell ref="G293:I293"/>
    <mergeCell ref="N293:O293"/>
    <mergeCell ref="T293:U293"/>
    <mergeCell ref="X293:Z293"/>
    <mergeCell ref="T289:T290"/>
    <mergeCell ref="U289:U290"/>
    <mergeCell ref="V289:V290"/>
    <mergeCell ref="W289:W290"/>
    <mergeCell ref="X289:X290"/>
    <mergeCell ref="Y289:Y290"/>
    <mergeCell ref="J289:L290"/>
    <mergeCell ref="M289:M290"/>
    <mergeCell ref="N289:N290"/>
    <mergeCell ref="O289:O290"/>
    <mergeCell ref="R289:R290"/>
    <mergeCell ref="S289:S290"/>
    <mergeCell ref="W287:W288"/>
    <mergeCell ref="X287:X288"/>
    <mergeCell ref="Y287:Y288"/>
    <mergeCell ref="Z287:Z288"/>
    <mergeCell ref="A289:A290"/>
    <mergeCell ref="E289:E290"/>
    <mergeCell ref="F289:F290"/>
    <mergeCell ref="G289:G290"/>
    <mergeCell ref="H289:H290"/>
    <mergeCell ref="I289:I290"/>
    <mergeCell ref="O287:O288"/>
    <mergeCell ref="R287:R288"/>
    <mergeCell ref="S287:S288"/>
    <mergeCell ref="T287:T288"/>
    <mergeCell ref="U287:U288"/>
    <mergeCell ref="V287:V288"/>
    <mergeCell ref="Z285:Z286"/>
    <mergeCell ref="A287:A288"/>
    <mergeCell ref="E287:E288"/>
    <mergeCell ref="F287:F288"/>
    <mergeCell ref="G287:G288"/>
    <mergeCell ref="H287:H288"/>
    <mergeCell ref="I287:I288"/>
    <mergeCell ref="J287:L288"/>
    <mergeCell ref="M287:M288"/>
    <mergeCell ref="N287:N288"/>
    <mergeCell ref="T285:T286"/>
    <mergeCell ref="U285:U286"/>
    <mergeCell ref="V285:V286"/>
    <mergeCell ref="W285:W286"/>
    <mergeCell ref="X285:X286"/>
    <mergeCell ref="Y285:Y286"/>
    <mergeCell ref="K285:L286"/>
    <mergeCell ref="M285:M286"/>
    <mergeCell ref="N285:N286"/>
    <mergeCell ref="O285:O286"/>
    <mergeCell ref="R285:R286"/>
    <mergeCell ref="S285:S286"/>
    <mergeCell ref="X283:X284"/>
    <mergeCell ref="Y283:Y284"/>
    <mergeCell ref="Z283:Z284"/>
    <mergeCell ref="A285:A286"/>
    <mergeCell ref="E285:E286"/>
    <mergeCell ref="F285:F286"/>
    <mergeCell ref="G285:G286"/>
    <mergeCell ref="H285:H286"/>
    <mergeCell ref="I285:I286"/>
    <mergeCell ref="J285:J286"/>
    <mergeCell ref="R283:R284"/>
    <mergeCell ref="S283:S284"/>
    <mergeCell ref="T283:T284"/>
    <mergeCell ref="U283:U284"/>
    <mergeCell ref="V283:V284"/>
    <mergeCell ref="W283:W284"/>
    <mergeCell ref="I283:I284"/>
    <mergeCell ref="J283:J284"/>
    <mergeCell ref="K283:L284"/>
    <mergeCell ref="M283:M284"/>
    <mergeCell ref="N283:N284"/>
    <mergeCell ref="O283:O284"/>
    <mergeCell ref="V281:V282"/>
    <mergeCell ref="W281:W282"/>
    <mergeCell ref="X281:X282"/>
    <mergeCell ref="Y281:Y282"/>
    <mergeCell ref="Z281:Z282"/>
    <mergeCell ref="A283:A284"/>
    <mergeCell ref="E283:E284"/>
    <mergeCell ref="F283:F284"/>
    <mergeCell ref="G283:G284"/>
    <mergeCell ref="H283:H284"/>
    <mergeCell ref="N281:N282"/>
    <mergeCell ref="O281:O282"/>
    <mergeCell ref="R281:R282"/>
    <mergeCell ref="S281:S282"/>
    <mergeCell ref="T281:T282"/>
    <mergeCell ref="U281:U282"/>
    <mergeCell ref="Z279:Z280"/>
    <mergeCell ref="A281:A282"/>
    <mergeCell ref="E281:E282"/>
    <mergeCell ref="F281:F282"/>
    <mergeCell ref="G281:G282"/>
    <mergeCell ref="H281:H282"/>
    <mergeCell ref="I281:I282"/>
    <mergeCell ref="J281:J282"/>
    <mergeCell ref="K281:L282"/>
    <mergeCell ref="M281:M282"/>
    <mergeCell ref="T279:T280"/>
    <mergeCell ref="U279:U280"/>
    <mergeCell ref="V279:V280"/>
    <mergeCell ref="W279:W280"/>
    <mergeCell ref="X279:X280"/>
    <mergeCell ref="Y279:Y280"/>
    <mergeCell ref="K279:L280"/>
    <mergeCell ref="M279:M280"/>
    <mergeCell ref="N279:N280"/>
    <mergeCell ref="O279:O280"/>
    <mergeCell ref="R279:R280"/>
    <mergeCell ref="S279:S280"/>
    <mergeCell ref="X277:X278"/>
    <mergeCell ref="Y277:Y278"/>
    <mergeCell ref="Z277:Z278"/>
    <mergeCell ref="A279:A280"/>
    <mergeCell ref="E279:E280"/>
    <mergeCell ref="F279:F280"/>
    <mergeCell ref="G279:G280"/>
    <mergeCell ref="H279:H280"/>
    <mergeCell ref="I279:I280"/>
    <mergeCell ref="J279:J280"/>
    <mergeCell ref="R277:R278"/>
    <mergeCell ref="S277:S278"/>
    <mergeCell ref="T277:T278"/>
    <mergeCell ref="U277:U278"/>
    <mergeCell ref="V277:V278"/>
    <mergeCell ref="W277:W278"/>
    <mergeCell ref="I277:I278"/>
    <mergeCell ref="J277:J278"/>
    <mergeCell ref="K277:L278"/>
    <mergeCell ref="M277:M278"/>
    <mergeCell ref="N277:N278"/>
    <mergeCell ref="O277:O278"/>
    <mergeCell ref="V275:V276"/>
    <mergeCell ref="W275:W276"/>
    <mergeCell ref="X275:X276"/>
    <mergeCell ref="Y275:Y276"/>
    <mergeCell ref="Z275:Z276"/>
    <mergeCell ref="A277:A278"/>
    <mergeCell ref="E277:E278"/>
    <mergeCell ref="F277:F278"/>
    <mergeCell ref="G277:G278"/>
    <mergeCell ref="H277:H278"/>
    <mergeCell ref="N275:N276"/>
    <mergeCell ref="O275:O276"/>
    <mergeCell ref="R275:R276"/>
    <mergeCell ref="S275:S276"/>
    <mergeCell ref="T275:T276"/>
    <mergeCell ref="U275:U276"/>
    <mergeCell ref="Z273:Z274"/>
    <mergeCell ref="A275:A276"/>
    <mergeCell ref="E275:E276"/>
    <mergeCell ref="F275:F276"/>
    <mergeCell ref="G275:G276"/>
    <mergeCell ref="H275:H276"/>
    <mergeCell ref="I275:I276"/>
    <mergeCell ref="J275:J276"/>
    <mergeCell ref="K275:L276"/>
    <mergeCell ref="M275:M276"/>
    <mergeCell ref="T273:T274"/>
    <mergeCell ref="U273:U274"/>
    <mergeCell ref="V273:V274"/>
    <mergeCell ref="W273:W274"/>
    <mergeCell ref="X273:X274"/>
    <mergeCell ref="Y273:Y274"/>
    <mergeCell ref="K273:L274"/>
    <mergeCell ref="M273:M274"/>
    <mergeCell ref="N273:N274"/>
    <mergeCell ref="O273:O274"/>
    <mergeCell ref="R273:R274"/>
    <mergeCell ref="S273:S274"/>
    <mergeCell ref="X271:X272"/>
    <mergeCell ref="Y271:Y272"/>
    <mergeCell ref="Z271:Z272"/>
    <mergeCell ref="A273:A274"/>
    <mergeCell ref="E273:E274"/>
    <mergeCell ref="F273:F274"/>
    <mergeCell ref="G273:G274"/>
    <mergeCell ref="H273:H274"/>
    <mergeCell ref="I273:I274"/>
    <mergeCell ref="J273:J274"/>
    <mergeCell ref="R271:R272"/>
    <mergeCell ref="S271:S272"/>
    <mergeCell ref="T271:T272"/>
    <mergeCell ref="U271:U272"/>
    <mergeCell ref="V271:V272"/>
    <mergeCell ref="W271:W272"/>
    <mergeCell ref="I271:I272"/>
    <mergeCell ref="J271:J272"/>
    <mergeCell ref="K271:L272"/>
    <mergeCell ref="M271:M272"/>
    <mergeCell ref="N271:N272"/>
    <mergeCell ref="O271:O272"/>
    <mergeCell ref="V269:V270"/>
    <mergeCell ref="W269:W270"/>
    <mergeCell ref="X269:X270"/>
    <mergeCell ref="Y269:Y270"/>
    <mergeCell ref="Z269:Z270"/>
    <mergeCell ref="A271:A272"/>
    <mergeCell ref="E271:E272"/>
    <mergeCell ref="F271:F272"/>
    <mergeCell ref="G271:G272"/>
    <mergeCell ref="H271:H272"/>
    <mergeCell ref="N269:N270"/>
    <mergeCell ref="O269:O270"/>
    <mergeCell ref="R269:R270"/>
    <mergeCell ref="S269:S270"/>
    <mergeCell ref="T269:T270"/>
    <mergeCell ref="U269:U270"/>
    <mergeCell ref="Z267:Z268"/>
    <mergeCell ref="A269:A270"/>
    <mergeCell ref="E269:E270"/>
    <mergeCell ref="F269:F270"/>
    <mergeCell ref="G269:G270"/>
    <mergeCell ref="H269:H270"/>
    <mergeCell ref="I269:I270"/>
    <mergeCell ref="J269:J270"/>
    <mergeCell ref="K269:L270"/>
    <mergeCell ref="M269:M270"/>
    <mergeCell ref="T267:T268"/>
    <mergeCell ref="U267:U268"/>
    <mergeCell ref="V267:V268"/>
    <mergeCell ref="W267:W268"/>
    <mergeCell ref="X267:X268"/>
    <mergeCell ref="Y267:Y268"/>
    <mergeCell ref="K267:L268"/>
    <mergeCell ref="M267:M268"/>
    <mergeCell ref="N267:N268"/>
    <mergeCell ref="O267:O268"/>
    <mergeCell ref="R267:R268"/>
    <mergeCell ref="S267:S268"/>
    <mergeCell ref="X265:X266"/>
    <mergeCell ref="Y265:Y266"/>
    <mergeCell ref="Z265:Z266"/>
    <mergeCell ref="A267:A268"/>
    <mergeCell ref="E267:E268"/>
    <mergeCell ref="F267:F268"/>
    <mergeCell ref="G267:G268"/>
    <mergeCell ref="H267:H268"/>
    <mergeCell ref="I267:I268"/>
    <mergeCell ref="J267:J268"/>
    <mergeCell ref="R265:R266"/>
    <mergeCell ref="S265:S266"/>
    <mergeCell ref="T265:T266"/>
    <mergeCell ref="U265:U266"/>
    <mergeCell ref="V265:V266"/>
    <mergeCell ref="W265:W266"/>
    <mergeCell ref="I265:I266"/>
    <mergeCell ref="J265:J266"/>
    <mergeCell ref="K265:L266"/>
    <mergeCell ref="M265:M266"/>
    <mergeCell ref="N265:N266"/>
    <mergeCell ref="O265:O266"/>
    <mergeCell ref="V263:V264"/>
    <mergeCell ref="W263:W264"/>
    <mergeCell ref="X263:X264"/>
    <mergeCell ref="Y263:Y264"/>
    <mergeCell ref="Z263:Z264"/>
    <mergeCell ref="A265:A266"/>
    <mergeCell ref="E265:E266"/>
    <mergeCell ref="F265:F266"/>
    <mergeCell ref="G265:G266"/>
    <mergeCell ref="H265:H266"/>
    <mergeCell ref="N263:N264"/>
    <mergeCell ref="O263:O264"/>
    <mergeCell ref="R263:R264"/>
    <mergeCell ref="S263:S264"/>
    <mergeCell ref="T263:T264"/>
    <mergeCell ref="U263:U264"/>
    <mergeCell ref="Z261:Z262"/>
    <mergeCell ref="A263:A264"/>
    <mergeCell ref="E263:E264"/>
    <mergeCell ref="F263:F264"/>
    <mergeCell ref="G263:G264"/>
    <mergeCell ref="H263:H264"/>
    <mergeCell ref="I263:I264"/>
    <mergeCell ref="J263:J264"/>
    <mergeCell ref="K263:L264"/>
    <mergeCell ref="M263:M264"/>
    <mergeCell ref="T261:T262"/>
    <mergeCell ref="U261:U262"/>
    <mergeCell ref="V261:V262"/>
    <mergeCell ref="W261:W262"/>
    <mergeCell ref="X261:X262"/>
    <mergeCell ref="Y261:Y262"/>
    <mergeCell ref="K261:L262"/>
    <mergeCell ref="M261:M262"/>
    <mergeCell ref="N261:N262"/>
    <mergeCell ref="O261:O262"/>
    <mergeCell ref="R261:R262"/>
    <mergeCell ref="S261:S262"/>
    <mergeCell ref="X259:X260"/>
    <mergeCell ref="Y259:Y260"/>
    <mergeCell ref="Z259:Z260"/>
    <mergeCell ref="A261:A262"/>
    <mergeCell ref="E261:E262"/>
    <mergeCell ref="F261:F262"/>
    <mergeCell ref="G261:G262"/>
    <mergeCell ref="H261:H262"/>
    <mergeCell ref="I261:I262"/>
    <mergeCell ref="J261:J262"/>
    <mergeCell ref="R259:R260"/>
    <mergeCell ref="S259:S260"/>
    <mergeCell ref="T259:T260"/>
    <mergeCell ref="U259:U260"/>
    <mergeCell ref="V259:V260"/>
    <mergeCell ref="W259:W260"/>
    <mergeCell ref="I259:I260"/>
    <mergeCell ref="J259:J260"/>
    <mergeCell ref="K259:L260"/>
    <mergeCell ref="M259:M260"/>
    <mergeCell ref="N259:N260"/>
    <mergeCell ref="O259:O260"/>
    <mergeCell ref="V257:V258"/>
    <mergeCell ref="W257:W258"/>
    <mergeCell ref="X257:X258"/>
    <mergeCell ref="Y257:Y258"/>
    <mergeCell ref="Z257:Z258"/>
    <mergeCell ref="A259:A260"/>
    <mergeCell ref="E259:E260"/>
    <mergeCell ref="F259:F260"/>
    <mergeCell ref="G259:G260"/>
    <mergeCell ref="H259:H260"/>
    <mergeCell ref="K257:L258"/>
    <mergeCell ref="M257:M258"/>
    <mergeCell ref="R257:R258"/>
    <mergeCell ref="S257:S258"/>
    <mergeCell ref="T257:T258"/>
    <mergeCell ref="U257:U258"/>
    <mergeCell ref="A257:A258"/>
    <mergeCell ref="E257:E258"/>
    <mergeCell ref="F257:F258"/>
    <mergeCell ref="G257:G258"/>
    <mergeCell ref="I257:I258"/>
    <mergeCell ref="J257:J258"/>
    <mergeCell ref="U255:U256"/>
    <mergeCell ref="V255:V256"/>
    <mergeCell ref="W255:W256"/>
    <mergeCell ref="X255:X256"/>
    <mergeCell ref="Y255:Y256"/>
    <mergeCell ref="Z255:Z256"/>
    <mergeCell ref="J255:J256"/>
    <mergeCell ref="K255:L256"/>
    <mergeCell ref="M255:M256"/>
    <mergeCell ref="R255:R256"/>
    <mergeCell ref="S255:S256"/>
    <mergeCell ref="T255:T256"/>
    <mergeCell ref="V253:V254"/>
    <mergeCell ref="W253:W254"/>
    <mergeCell ref="X253:X254"/>
    <mergeCell ref="Y253:Y254"/>
    <mergeCell ref="Z253:Z254"/>
    <mergeCell ref="A255:A256"/>
    <mergeCell ref="E255:E256"/>
    <mergeCell ref="F255:F256"/>
    <mergeCell ref="G255:G256"/>
    <mergeCell ref="I255:I256"/>
    <mergeCell ref="K253:L254"/>
    <mergeCell ref="M253:M254"/>
    <mergeCell ref="R253:R254"/>
    <mergeCell ref="S253:S254"/>
    <mergeCell ref="T253:T254"/>
    <mergeCell ref="U253:U254"/>
    <mergeCell ref="A253:A254"/>
    <mergeCell ref="E253:E254"/>
    <mergeCell ref="F253:F254"/>
    <mergeCell ref="G253:G254"/>
    <mergeCell ref="I253:I254"/>
    <mergeCell ref="J253:J254"/>
    <mergeCell ref="Z248:Z249"/>
    <mergeCell ref="C252:D252"/>
    <mergeCell ref="G252:I252"/>
    <mergeCell ref="N252:O252"/>
    <mergeCell ref="T252:U252"/>
    <mergeCell ref="X252:Z252"/>
    <mergeCell ref="T248:T249"/>
    <mergeCell ref="U248:U249"/>
    <mergeCell ref="V248:V249"/>
    <mergeCell ref="W248:W249"/>
    <mergeCell ref="X248:X249"/>
    <mergeCell ref="Y248:Y249"/>
    <mergeCell ref="H248:H249"/>
    <mergeCell ref="I248:I249"/>
    <mergeCell ref="J248:L249"/>
    <mergeCell ref="M248:M249"/>
    <mergeCell ref="R248:R249"/>
    <mergeCell ref="S248:S249"/>
    <mergeCell ref="A248:A249"/>
    <mergeCell ref="B248:B249"/>
    <mergeCell ref="C248:C249"/>
    <mergeCell ref="D248:D249"/>
    <mergeCell ref="E248:E249"/>
    <mergeCell ref="F248:F249"/>
    <mergeCell ref="J242:L242"/>
    <mergeCell ref="J243:L243"/>
    <mergeCell ref="J244:L244"/>
    <mergeCell ref="J245:L245"/>
    <mergeCell ref="J246:L246"/>
    <mergeCell ref="J247:L247"/>
    <mergeCell ref="J236:L236"/>
    <mergeCell ref="J237:L237"/>
    <mergeCell ref="J238:L238"/>
    <mergeCell ref="J239:L239"/>
    <mergeCell ref="J240:L240"/>
    <mergeCell ref="J241:L241"/>
    <mergeCell ref="J232:L232"/>
    <mergeCell ref="C235:D235"/>
    <mergeCell ref="G235:I235"/>
    <mergeCell ref="N235:O235"/>
    <mergeCell ref="T235:U235"/>
    <mergeCell ref="X235:Z235"/>
    <mergeCell ref="J226:L226"/>
    <mergeCell ref="J227:L227"/>
    <mergeCell ref="J228:L228"/>
    <mergeCell ref="J229:L229"/>
    <mergeCell ref="J230:L230"/>
    <mergeCell ref="J231:L231"/>
    <mergeCell ref="J218:L218"/>
    <mergeCell ref="J219:L219"/>
    <mergeCell ref="J220:L220"/>
    <mergeCell ref="J221:L221"/>
    <mergeCell ref="J224:L224"/>
    <mergeCell ref="J225:L225"/>
    <mergeCell ref="J210:L210"/>
    <mergeCell ref="J212:L212"/>
    <mergeCell ref="J213:L213"/>
    <mergeCell ref="J214:L214"/>
    <mergeCell ref="J215:L215"/>
    <mergeCell ref="J216:L216"/>
    <mergeCell ref="J201:L201"/>
    <mergeCell ref="J203:L203"/>
    <mergeCell ref="J205:L205"/>
    <mergeCell ref="J206:L206"/>
    <mergeCell ref="J208:L208"/>
    <mergeCell ref="J209:L209"/>
    <mergeCell ref="J192:L192"/>
    <mergeCell ref="J193:L193"/>
    <mergeCell ref="J195:L195"/>
    <mergeCell ref="J196:L196"/>
    <mergeCell ref="J198:L198"/>
    <mergeCell ref="J200:L200"/>
    <mergeCell ref="J183:L183"/>
    <mergeCell ref="J184:L184"/>
    <mergeCell ref="J186:L186"/>
    <mergeCell ref="J187:L187"/>
    <mergeCell ref="J189:L189"/>
    <mergeCell ref="J191:L191"/>
    <mergeCell ref="J177:K177"/>
    <mergeCell ref="J178:L178"/>
    <mergeCell ref="J179:L179"/>
    <mergeCell ref="J180:K180"/>
    <mergeCell ref="J181:K181"/>
    <mergeCell ref="J182:K182"/>
    <mergeCell ref="B175:D175"/>
    <mergeCell ref="G175:I175"/>
    <mergeCell ref="N175:O175"/>
    <mergeCell ref="S175:U175"/>
    <mergeCell ref="X175:Z175"/>
    <mergeCell ref="J176:L176"/>
    <mergeCell ref="J161:L161"/>
    <mergeCell ref="J162:L162"/>
    <mergeCell ref="J163:L163"/>
    <mergeCell ref="J164:L164"/>
    <mergeCell ref="J165:L165"/>
    <mergeCell ref="J172:L172"/>
    <mergeCell ref="J155:L155"/>
    <mergeCell ref="J156:L156"/>
    <mergeCell ref="J157:L157"/>
    <mergeCell ref="J158:L158"/>
    <mergeCell ref="J159:L159"/>
    <mergeCell ref="J160:L160"/>
    <mergeCell ref="J147:L147"/>
    <mergeCell ref="J149:L149"/>
    <mergeCell ref="J150:L150"/>
    <mergeCell ref="J152:L152"/>
    <mergeCell ref="J153:L153"/>
    <mergeCell ref="J154:L154"/>
    <mergeCell ref="J140:L140"/>
    <mergeCell ref="J141:L141"/>
    <mergeCell ref="J142:L142"/>
    <mergeCell ref="J143:L143"/>
    <mergeCell ref="J144:L144"/>
    <mergeCell ref="J146:L146"/>
    <mergeCell ref="J134:L134"/>
    <mergeCell ref="J135:L135"/>
    <mergeCell ref="J136:K136"/>
    <mergeCell ref="J137:L137"/>
    <mergeCell ref="J138:L138"/>
    <mergeCell ref="J139:K139"/>
    <mergeCell ref="J128:L128"/>
    <mergeCell ref="J129:L129"/>
    <mergeCell ref="J130:L130"/>
    <mergeCell ref="J131:L131"/>
    <mergeCell ref="J132:L132"/>
    <mergeCell ref="J133:L133"/>
    <mergeCell ref="J120:L120"/>
    <mergeCell ref="K121:L121"/>
    <mergeCell ref="J122:L122"/>
    <mergeCell ref="J123:L123"/>
    <mergeCell ref="J124:L124"/>
    <mergeCell ref="J125:L125"/>
    <mergeCell ref="J114:L114"/>
    <mergeCell ref="J115:L115"/>
    <mergeCell ref="J116:L116"/>
    <mergeCell ref="J117:L117"/>
    <mergeCell ref="J118:L118"/>
    <mergeCell ref="J119:L119"/>
    <mergeCell ref="N110:O110"/>
    <mergeCell ref="S110:U110"/>
    <mergeCell ref="X110:Z110"/>
    <mergeCell ref="J111:L111"/>
    <mergeCell ref="J112:L112"/>
    <mergeCell ref="J113:L113"/>
    <mergeCell ref="J104:L104"/>
    <mergeCell ref="J106:L106"/>
    <mergeCell ref="J107:L107"/>
    <mergeCell ref="B110:D110"/>
    <mergeCell ref="G110:I110"/>
    <mergeCell ref="J110:L110"/>
    <mergeCell ref="J98:L98"/>
    <mergeCell ref="J99:L99"/>
    <mergeCell ref="J100:L100"/>
    <mergeCell ref="J101:L101"/>
    <mergeCell ref="J102:L102"/>
    <mergeCell ref="J103:L103"/>
    <mergeCell ref="J91:L91"/>
    <mergeCell ref="J92:L92"/>
    <mergeCell ref="J93:L93"/>
    <mergeCell ref="J95:L95"/>
    <mergeCell ref="J96:L96"/>
    <mergeCell ref="J97:L97"/>
    <mergeCell ref="J82:L82"/>
    <mergeCell ref="J83:L83"/>
    <mergeCell ref="J84:L84"/>
    <mergeCell ref="J85:L85"/>
    <mergeCell ref="J86:L86"/>
    <mergeCell ref="J90:L90"/>
    <mergeCell ref="J76:L76"/>
    <mergeCell ref="J77:L77"/>
    <mergeCell ref="J78:L78"/>
    <mergeCell ref="J79:L79"/>
    <mergeCell ref="J80:L80"/>
    <mergeCell ref="J81:L81"/>
    <mergeCell ref="J70:L70"/>
    <mergeCell ref="J71:L71"/>
    <mergeCell ref="J72:L72"/>
    <mergeCell ref="J73:L73"/>
    <mergeCell ref="J74:L74"/>
    <mergeCell ref="J75:L75"/>
    <mergeCell ref="J64:L64"/>
    <mergeCell ref="J65:L65"/>
    <mergeCell ref="J66:L66"/>
    <mergeCell ref="J67:L67"/>
    <mergeCell ref="J68:L68"/>
    <mergeCell ref="J69:L69"/>
    <mergeCell ref="J55:L55"/>
    <mergeCell ref="J56:L56"/>
    <mergeCell ref="J57:L57"/>
    <mergeCell ref="J58:L58"/>
    <mergeCell ref="J62:L62"/>
    <mergeCell ref="J63:L63"/>
    <mergeCell ref="N49:O49"/>
    <mergeCell ref="J50:L50"/>
    <mergeCell ref="J51:L51"/>
    <mergeCell ref="J52:L52"/>
    <mergeCell ref="J53:L53"/>
    <mergeCell ref="J54:L54"/>
    <mergeCell ref="K42:L42"/>
    <mergeCell ref="J44:L44"/>
    <mergeCell ref="J45:L45"/>
    <mergeCell ref="J46:L46"/>
    <mergeCell ref="B49:D49"/>
    <mergeCell ref="G49:I49"/>
    <mergeCell ref="J49:L49"/>
    <mergeCell ref="J35:L35"/>
    <mergeCell ref="J36:L36"/>
    <mergeCell ref="K37:L37"/>
    <mergeCell ref="J39:L39"/>
    <mergeCell ref="J40:L40"/>
    <mergeCell ref="J41:L41"/>
    <mergeCell ref="J23:L23"/>
    <mergeCell ref="J24:L24"/>
    <mergeCell ref="J25:L25"/>
    <mergeCell ref="J26:L26"/>
    <mergeCell ref="J27:L27"/>
    <mergeCell ref="J28:L28"/>
    <mergeCell ref="J11:L11"/>
    <mergeCell ref="J12:L12"/>
    <mergeCell ref="J13:L13"/>
    <mergeCell ref="J14:L14"/>
    <mergeCell ref="J21:L21"/>
    <mergeCell ref="J22:L22"/>
    <mergeCell ref="J5:L5"/>
    <mergeCell ref="J6:L6"/>
    <mergeCell ref="J7:L7"/>
    <mergeCell ref="J8:L8"/>
    <mergeCell ref="J9:L9"/>
    <mergeCell ref="J10:L10"/>
    <mergeCell ref="B2:D2"/>
    <mergeCell ref="G2:I2"/>
    <mergeCell ref="J2:L2"/>
    <mergeCell ref="N2:O2"/>
    <mergeCell ref="J3:L3"/>
    <mergeCell ref="J4:L4"/>
  </mergeCells>
  <phoneticPr fontId="2"/>
  <pageMargins left="0.43307086614173229" right="0.39370078740157483" top="0.9916666666666667" bottom="0" header="0.31496062992125984" footer="0.31496062992125984"/>
  <pageSetup paperSize="9" scale="67" fitToHeight="0" orientation="portrait" r:id="rId1"/>
  <headerFooter alignWithMargins="0"/>
  <rowBreaks count="4" manualBreakCount="4">
    <brk id="47" max="14" man="1"/>
    <brk id="108" max="14" man="1"/>
    <brk id="173" max="14" man="1"/>
    <brk id="23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</vt:lpstr>
      <vt:lpstr>設計!Print_Area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asahiB</dc:creator>
  <cp:lastModifiedBy>asahiB</cp:lastModifiedBy>
  <dcterms:created xsi:type="dcterms:W3CDTF">2020-02-29T07:42:09Z</dcterms:created>
  <dcterms:modified xsi:type="dcterms:W3CDTF">2020-02-29T07:42:31Z</dcterms:modified>
</cp:coreProperties>
</file>